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ЭтаКнига" defaultThemeVersion="153222"/>
  <mc:AlternateContent xmlns:mc="http://schemas.openxmlformats.org/markup-compatibility/2006">
    <mc:Choice Requires="x15">
      <x15ac:absPath xmlns:x15ac="http://schemas.microsoft.com/office/spreadsheetml/2010/11/ac" url="C:\Users\s.alekseev\Desktop\Единый перечень\"/>
    </mc:Choice>
  </mc:AlternateContent>
  <bookViews>
    <workbookView xWindow="0" yWindow="0" windowWidth="20736" windowHeight="7752" tabRatio="781" firstSheet="1" activeTab="2"/>
  </bookViews>
  <sheets>
    <sheet name="Лист1" sheetId="10" state="hidden" r:id="rId1"/>
    <sheet name="Меню" sheetId="13" r:id="rId2"/>
    <sheet name="Акт. перечень" sheetId="1" r:id="rId3"/>
    <sheet name="Средства ФБ по направлениям" sheetId="2" r:id="rId4"/>
    <sheet name="Навигация по направлениям" sheetId="3" r:id="rId5"/>
    <sheet name="Принятые сокращения" sheetId="12" r:id="rId6"/>
    <sheet name="Пром." sheetId="14" r:id="rId7"/>
    <sheet name="Авто" sheetId="18" r:id="rId8"/>
    <sheet name="Вся пром." sheetId="15" r:id="rId9"/>
    <sheet name="СубП" sheetId="16" r:id="rId10"/>
    <sheet name="Субавто" sheetId="17" r:id="rId11"/>
  </sheets>
  <externalReferences>
    <externalReference r:id="rId12"/>
  </externalReferences>
  <definedNames>
    <definedName name="_xlnm._FilterDatabase" localSheetId="2" hidden="1">'Акт. перечень'!$A$2:$S$170</definedName>
    <definedName name="№1">Меню!#REF!</definedName>
    <definedName name="Z_0579DC6C_7CAA_48EB_A238_9729EC75B93D_.wvu.FilterData" localSheetId="2" hidden="1">'Акт. перечень'!$A$3:$Q$159</definedName>
    <definedName name="Катег">[1]Лист1!$A$2:$A$35</definedName>
    <definedName name="категор">[1]Лист1!$A$2:$A$35</definedName>
    <definedName name="Кл">[1]Лист1!$A$38:$A$41</definedName>
    <definedName name="Клиент">[1]Лист1!$A$33:$A$35</definedName>
    <definedName name="_xlnm.Print_Area" localSheetId="2">'Акт. перечень'!$A$1:$S$178</definedName>
    <definedName name="_xlnm.Print_Area" localSheetId="4">'Навигация по направлениям'!$A$1:$U$50</definedName>
    <definedName name="ППП">Меню!#REF!</definedName>
    <definedName name="ПРФ614">Меню!#REF!</definedName>
    <definedName name="Раздел">[1]Лист1!$A$44:$A$55</definedName>
  </definedNames>
  <calcPr calcId="162913"/>
  <customWorkbookViews>
    <customWorkbookView name="Алексеев Сергей Олегович - Личное представление" guid="{0579DC6C-7CAA-48EB-A238-9729EC75B93D}" mergeInterval="0" personalView="1" maximized="1" xWindow="-9" yWindow="-9" windowWidth="1938" windowHeight="1048" tabRatio="781"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1" i="1" l="1"/>
  <c r="O111" i="1"/>
  <c r="Q111" i="1"/>
  <c r="O38" i="1" l="1"/>
  <c r="Q102" i="1" l="1"/>
  <c r="P102" i="1"/>
  <c r="O102" i="1"/>
  <c r="D6" i="2" l="1"/>
  <c r="E6" i="2"/>
  <c r="C6" i="2"/>
  <c r="AN13" i="2" l="1"/>
  <c r="D13" i="2" s="1"/>
  <c r="AO13" i="2"/>
  <c r="E13" i="2" s="1"/>
  <c r="AM13" i="2"/>
  <c r="C13" i="2" s="1"/>
  <c r="AN21" i="2"/>
  <c r="D21" i="2" s="1"/>
  <c r="AO21" i="2"/>
  <c r="E21" i="2" s="1"/>
  <c r="AM21" i="2"/>
  <c r="C21" i="2" s="1"/>
  <c r="S5" i="2"/>
  <c r="T5" i="2"/>
  <c r="R5" i="2"/>
  <c r="AN10" i="2" l="1"/>
  <c r="AO10" i="2"/>
  <c r="AM10" i="2"/>
  <c r="U10" i="2"/>
  <c r="O10" i="2"/>
  <c r="C10" i="2" l="1"/>
  <c r="W10" i="2"/>
  <c r="V10" i="2"/>
  <c r="V9" i="2" l="1"/>
  <c r="W9" i="2"/>
  <c r="S9" i="2"/>
  <c r="T9" i="2"/>
  <c r="U9" i="2"/>
  <c r="J9" i="2"/>
  <c r="K9" i="2"/>
  <c r="I9" i="2"/>
  <c r="R9" i="2"/>
  <c r="AI18" i="2"/>
  <c r="E18" i="2" s="1"/>
  <c r="AH18" i="2"/>
  <c r="D18" i="2" s="1"/>
  <c r="AG18" i="2"/>
  <c r="C18" i="2" s="1"/>
  <c r="N11" i="2" l="1"/>
  <c r="AQ20" i="2"/>
  <c r="D20" i="2" s="1"/>
  <c r="AR20" i="2"/>
  <c r="E20" i="2" s="1"/>
  <c r="AP20" i="2"/>
  <c r="C20" i="2" s="1"/>
  <c r="AQ19" i="2"/>
  <c r="D19" i="2" s="1"/>
  <c r="AR19" i="2"/>
  <c r="E19" i="2" s="1"/>
  <c r="AP19" i="2"/>
  <c r="C19" i="2" s="1"/>
  <c r="AH22" i="2"/>
  <c r="AI22" i="2"/>
  <c r="AG22" i="2"/>
  <c r="AQ16" i="2"/>
  <c r="D16" i="2" s="1"/>
  <c r="AR16" i="2"/>
  <c r="E16" i="2" s="1"/>
  <c r="AQ14" i="2"/>
  <c r="D14" i="2" s="1"/>
  <c r="AR14" i="2"/>
  <c r="E14" i="2" s="1"/>
  <c r="V12" i="2"/>
  <c r="D12" i="2" s="1"/>
  <c r="W12" i="2"/>
  <c r="E12" i="2" s="1"/>
  <c r="U12" i="2"/>
  <c r="C12" i="2" s="1"/>
  <c r="AN11" i="2"/>
  <c r="AO11" i="2"/>
  <c r="AM11" i="2"/>
  <c r="AN9" i="2"/>
  <c r="AO9" i="2"/>
  <c r="AM9" i="2"/>
  <c r="AK9" i="2"/>
  <c r="AK22" i="2" s="1"/>
  <c r="AL9" i="2"/>
  <c r="AL22" i="2" s="1"/>
  <c r="AJ9" i="2"/>
  <c r="AJ22" i="2" s="1"/>
  <c r="AE9" i="2"/>
  <c r="AF9" i="2"/>
  <c r="AD9" i="2"/>
  <c r="AB9" i="2"/>
  <c r="AB22" i="2" s="1"/>
  <c r="AC9" i="2"/>
  <c r="AC22" i="2" s="1"/>
  <c r="AA9" i="2"/>
  <c r="AA22" i="2" s="1"/>
  <c r="Y9" i="2"/>
  <c r="Y22" i="2" s="1"/>
  <c r="Z9" i="2"/>
  <c r="Z22" i="2" s="1"/>
  <c r="X9" i="2"/>
  <c r="X22" i="2" s="1"/>
  <c r="S22" i="2"/>
  <c r="T22" i="2"/>
  <c r="R22" i="2"/>
  <c r="P9" i="2"/>
  <c r="Q9" i="2"/>
  <c r="O9" i="2"/>
  <c r="C9" i="2" l="1"/>
  <c r="D9" i="2"/>
  <c r="E9" i="2"/>
  <c r="E11" i="2"/>
  <c r="AN22" i="2"/>
  <c r="AM22" i="2"/>
  <c r="AO22" i="2"/>
  <c r="AP16" i="2"/>
  <c r="C16" i="2" s="1"/>
  <c r="P103" i="1"/>
  <c r="P170" i="1" s="1"/>
  <c r="Q103" i="1"/>
  <c r="Q170" i="1" s="1"/>
  <c r="O103" i="1"/>
  <c r="AP15" i="2" l="1"/>
  <c r="C15" i="2" s="1"/>
  <c r="AE17" i="2"/>
  <c r="AF17" i="2"/>
  <c r="AD17" i="2"/>
  <c r="AD22" i="2" l="1"/>
  <c r="C30" i="2" s="1"/>
  <c r="C17" i="2"/>
  <c r="AF22" i="2"/>
  <c r="E17" i="2"/>
  <c r="AE22" i="2"/>
  <c r="D17" i="2"/>
  <c r="V22" i="2"/>
  <c r="W22" i="2"/>
  <c r="U22" i="2"/>
  <c r="Q10" i="2"/>
  <c r="P10" i="2"/>
  <c r="O22" i="2"/>
  <c r="P22" i="2" l="1"/>
  <c r="D10" i="2"/>
  <c r="Q22" i="2"/>
  <c r="E10" i="2"/>
  <c r="C29" i="2"/>
  <c r="O98" i="1"/>
  <c r="O170" i="1" s="1"/>
  <c r="AP14" i="2" l="1"/>
  <c r="B28" i="2"/>
  <c r="AP22" i="2" l="1"/>
  <c r="C32" i="2" s="1"/>
  <c r="C14" i="2"/>
  <c r="G5" i="2"/>
  <c r="H5" i="2"/>
  <c r="F5" i="2"/>
  <c r="G22" i="2" l="1"/>
  <c r="D5" i="2"/>
  <c r="H22" i="2"/>
  <c r="E5" i="2"/>
  <c r="F22" i="2"/>
  <c r="C5" i="2"/>
  <c r="AQ15" i="2"/>
  <c r="AR15" i="2"/>
  <c r="AQ22" i="2" l="1"/>
  <c r="D32" i="2" s="1"/>
  <c r="D15" i="2"/>
  <c r="AR22" i="2"/>
  <c r="E32" i="2" s="1"/>
  <c r="E15" i="2"/>
  <c r="M11" i="2" l="1"/>
  <c r="D11" i="2" s="1"/>
  <c r="L11" i="2"/>
  <c r="C11" i="2" s="1"/>
  <c r="D30" i="2"/>
  <c r="D29" i="2" s="1"/>
  <c r="E30" i="2"/>
  <c r="E29" i="2" s="1"/>
  <c r="J22" i="2" l="1"/>
  <c r="K22" i="2"/>
  <c r="AT8" i="2"/>
  <c r="D8" i="2" s="1"/>
  <c r="AU8" i="2"/>
  <c r="E8" i="2" s="1"/>
  <c r="AS8" i="2"/>
  <c r="M7" i="2"/>
  <c r="N7" i="2"/>
  <c r="L7" i="2"/>
  <c r="L22" i="2" l="1"/>
  <c r="C28" i="2" s="1"/>
  <c r="C7" i="2"/>
  <c r="N22" i="2"/>
  <c r="E28" i="2" s="1"/>
  <c r="E7" i="2"/>
  <c r="M22" i="2"/>
  <c r="D28" i="2" s="1"/>
  <c r="D7" i="2"/>
  <c r="AS22" i="2"/>
  <c r="C31" i="2" s="1"/>
  <c r="C8" i="2"/>
  <c r="AU22" i="2"/>
  <c r="E31" i="2" s="1"/>
  <c r="AT22" i="2"/>
  <c r="D31" i="2" s="1"/>
  <c r="I22" i="2"/>
  <c r="E22" i="2" l="1"/>
  <c r="D22" i="2"/>
  <c r="C27" i="2"/>
  <c r="C33" i="2" s="1"/>
  <c r="C22" i="2"/>
  <c r="E27" i="2"/>
  <c r="E33" i="2" s="1"/>
  <c r="D27" i="2"/>
  <c r="D33" i="2" s="1"/>
</calcChain>
</file>

<file path=xl/sharedStrings.xml><?xml version="1.0" encoding="utf-8"?>
<sst xmlns="http://schemas.openxmlformats.org/spreadsheetml/2006/main" count="3712" uniqueCount="1388">
  <si>
    <t>Наименование меры поддержки моногородов</t>
  </si>
  <si>
    <t>Линия</t>
  </si>
  <si>
    <t>Создание территорий опережающего социально-экономического развития (ТОСЭР) на территориях монопрофильных муниципальных образований (моногородов)</t>
  </si>
  <si>
    <t>Минэкономразвития России</t>
  </si>
  <si>
    <t>Минпромторг России</t>
  </si>
  <si>
    <t>МСП Банк</t>
  </si>
  <si>
    <t>ФРП</t>
  </si>
  <si>
    <t>АО "Корпорация МСП"</t>
  </si>
  <si>
    <t>Минтруд России</t>
  </si>
  <si>
    <t>Росэксимбанк</t>
  </si>
  <si>
    <t>Минсельхоз России</t>
  </si>
  <si>
    <t>Страхование экспортных кредитов и инвестиций.</t>
  </si>
  <si>
    <t>ЭКСАР</t>
  </si>
  <si>
    <t>Субсидии организациям народных художественных промыслов на поддержку производства и реализации изделий народных художественных промыслов</t>
  </si>
  <si>
    <t>Субсидии российским предприятиям отрасли авиационного агрегатостроения на компенсацию части затрат на реализацию проектов по выходу на мировой рынок в качестве поставщиков компонентов и агрегатов 2 - 4 уровней</t>
  </si>
  <si>
    <t>Фонд ЖКХ</t>
  </si>
  <si>
    <t>Минкультуры (Ростуризм)</t>
  </si>
  <si>
    <t>Минспорта России</t>
  </si>
  <si>
    <t>Субсидия из федерального бюджета на возмещение части затрат на уплату процентов по кредитам, полученным в российских кредитных организациях в 2013-2016 годах и направленным на реализацию приоритетных инвестиционных проектов индустрии детских товаров, а также на компенсацию части затрат на уплату лизинговых платежей по договору финансовой аренды (лизинга) в рамках реализации приоритетных инвестиционных проектов индустрии детских товаров</t>
  </si>
  <si>
    <t>Субсидии российским организациям на возмещение части затрат на реализацию проектов по разработке схожих по фармакотерапевтическому действию и улучшенных аналогов инновационных лекарственных препаратов</t>
  </si>
  <si>
    <t>Субсидии российским организациям на возмещение части затрат на реализацию проектов по организации и проведению клинических исследований лекарственных препаратов</t>
  </si>
  <si>
    <t>Минвостокразвития России</t>
  </si>
  <si>
    <t>Субсидии российским организациям на компенсацию процентных ставок по инвестиционным кредитам в сфере производства редких и редкоземельных металлов</t>
  </si>
  <si>
    <t>Субсидии российским производителям колесных транспортных средств на компенсацию части затрат на содержание рабочих мест</t>
  </si>
  <si>
    <t>Субсидии российским производителям колесных транспортных средств на компенсацию части затрат, связанных с выпуском и поддержкой гарантийных обязательств по колесным транспортным средствам, соответствующим нормам Евро-4, Евро-5</t>
  </si>
  <si>
    <t>Субсидии российским производителям колесных транспортных средств на компенсацию части затрат на использование энергоресурсов энергоемкими предприятиями автомобильной промышленности</t>
  </si>
  <si>
    <t>Субсидия из федерального бюджета российским организациям на компенсацию части затрат на проведение научно-исследовательских и опытно-конструкторских работ в рамках реализации комплексных инвестиционных проектов индустрии детских товаров</t>
  </si>
  <si>
    <t>Субсидии российским организациям на компенсацию части затрат, понесенных при реализации проектов по организации производства лекарственных средств и (или) фармацевтических субстанций</t>
  </si>
  <si>
    <t>Субсидии российским организациям на компенсацию части затрат на реализацию проектов по организации и проведению клинических испытаний имплантируемых медицинских изделий</t>
  </si>
  <si>
    <t>Субсидии российским организациям на возмещение части затрат на реализацию проектов по организации производства медицинских изделий</t>
  </si>
  <si>
    <t>Субсидии на компенсацию части затрат на уплату процентов по кредитам, полученным на цели реализации проектов по созданию инфраструктуры отрасли, в том числе кластеров в сфере радиоэлектроники</t>
  </si>
  <si>
    <t>Субсидии компаниям - производителям воздушных судов для местных и региональных воздушных линий на компенсацию части затрат на сертификацию таких воздушных судов, а также на компенсацию части затрат на реализацию проектов по подготовке и сертификации производства воздушных судов для местных и региональных воздушных линий</t>
  </si>
  <si>
    <t>Минкавказ России</t>
  </si>
  <si>
    <t>Краткое описание содержания меры</t>
  </si>
  <si>
    <t>Субъект поддержки (включая основные требования к получателю)</t>
  </si>
  <si>
    <t>Порядок получения меры поддержки моногородов</t>
  </si>
  <si>
    <t>Законодательное/нормативное обеспечение реализации меры поддержки</t>
  </si>
  <si>
    <t>Предоставление грантов Президента Российской Федерации на развитие гражданского общества</t>
  </si>
  <si>
    <t>Субсидии из федерального бюджета российским организациям - субъектам деятельности в сфере промышленности на компенсацию части затрат на производство и реализацию пилотных партий средств производства потребителям</t>
  </si>
  <si>
    <t>Постановление Правительства Российской Федерации от 15 апреля 2014 г.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25.05.2017 №634</t>
  </si>
  <si>
    <t>Заключение договора аренды лесного участка без проведения аукциона при стоимости лесопользования в размере 50% от минимальной ставки платы за единицу площади лесного участка</t>
  </si>
  <si>
    <t>Постановление Правительства РФ от 23.02.2018 №190 «О приоритетных инвестиционных проектах в области освоения лесов и об изменении и признании утратившими силу некоторых актов Правительства Российской Федерации" (вместе с "Положением о подготовке и утверждении перечня приоритетных инвестиционных проектов в области освоения лесов")</t>
  </si>
  <si>
    <t>Субсидии российским организациям реабилитационной индустрии на компенсацию части затрат, понесенных в 2017 - 2019 годах в рамках реализации комплексных инвестиционных проектов по организации производства средств реабилитации</t>
  </si>
  <si>
    <t>Порядок предоставления субсидии определен Постановлением Правительства Российской Федерации от 25.01.2017 №77 «Об утверждении Правил предоставления субсидий российским организациям реабилитационной индустрии на компенсацию части затрат, понесенных в 2017 - 2019 годах в рамках реализации комплексных инвестиционных проектов по организации производства средств реабилитации»</t>
  </si>
  <si>
    <t>Субсидии российским организациям на компенсацию части затрат на проведение научно-исследовательских и опытно-конструкторских работ, понесенных в 2017 - 2019 годах в рамках реализации комплексных инвестиционных проектов по организации производства средств реабилитации.</t>
  </si>
  <si>
    <t>Порядок предоставления субсидии определен Постановлением Правительства Российской Федерации от 25.01.2017 №76 «Об утверждении Правил предоставления субсидий российским организациям на компенсацию части затрат на проведение научно-исследовательских и опытно-конструкторских работ, понесенных в 2017 - 2019 годах в рамках реализации комплексных инвестиционных проектов по организации производства средств реабилитации»</t>
  </si>
  <si>
    <t>Субсидии российским некоммерческим организациям (за исключением бюджетных и автономных учреждений) на реализацию общеотраслевых проектов по развитию промышленности социально значимых товаров</t>
  </si>
  <si>
    <t>Субсидии организациям оборонно-промышленного комплекса на создание и развитие системы повышения квалификации и переподготовки работников по наиболее востребованным направлениям подготовки на условиях софинансирования</t>
  </si>
  <si>
    <t>Постановление Правительства Российской Федерации № 1388 от 17.12.2014 «Об утверждении Правил предоставления из федерального бюджета субсидий федеральному государственному автономному учреждению «Российский фонд технологического развития» в целях внедрения наилучших доступных технологий и импортозамещения»</t>
  </si>
  <si>
    <t>Субсидии организациям, осуществляющим кинопоказ национальных фильмов в населенных пунктах Российской Федерации с численностью населения до 500 тыс. человек</t>
  </si>
  <si>
    <t xml:space="preserve">Целевой заем для подготовки проекта на возвратной основе, вхождение в капитал для целей подготовки и реализации проекта, предоставление отсрочки по оплате договора на оказание консультационных услуг. Размер поддержки до 200 млн. руб. Условия: наличие обеспечения </t>
  </si>
  <si>
    <t>Хозяйствующие субъекты</t>
  </si>
  <si>
    <t>Инвестиционное, экономическое консультирование</t>
  </si>
  <si>
    <t>Оказание услуг инвестиционного консультирования по формированию инвестиционного проекта, заключение агентского договора на привлечение финансирования для реализации проекта. Содействие органам государственной власти, местного самоуправления, бизнес сообществу в улучшении инвестиционного климата с целью модернизации общественной инфраструктуры для обеспечения регионального и городского развития с использованием механизмов государственно-частного партнёрства и проектного финансирования</t>
  </si>
  <si>
    <t>Региональные и местные органы исполнительной власти,  хозяйствующие субъекты</t>
  </si>
  <si>
    <t xml:space="preserve">Оказание информационной и маркетинговой поддержки </t>
  </si>
  <si>
    <t>Расширение доступа субъектов МСП, зарегистрированных на территории моногородов, к закупкам крупнейших заказчиков</t>
  </si>
  <si>
    <t>Организации и индивидуальные предприниматели, соответствующие критериям отнесения к субъектам МСП, установленным   Федеральным законом от 24.07.2007 № 209-ФЗ, зарегистрированные на территории моногородов</t>
  </si>
  <si>
    <t>Кредитная поддержка женского предпринимательства</t>
  </si>
  <si>
    <t>Правовая и консультационная поддержка в сферах логистики, таможенного администрирования, сертификации, патентования и возврата НДС.</t>
  </si>
  <si>
    <t>Постановление Правительства Российской Федерации от 05.02.2016 № 71 «Об утверждении Правил осуществления акционерным обществом «Российский экспортный центр» деятельности по поддержке экспорта и взаимодействия с федеральными органами исполнительной власти и Государственной корпорацией по атомной энергии «Росатом»</t>
  </si>
  <si>
    <t>Российские экспортеры и экспортно ориентированные компании.</t>
  </si>
  <si>
    <t>Поиск потенциальных покупателей на внешних рынках: помощь в подготовке маркетинговых материалов, поддержка участия в международных тендерах и проектах, выставках и бизнес-миссиях, развитие экспорта по каналам электронной торговли.</t>
  </si>
  <si>
    <t xml:space="preserve">Содействие получению документов для выпуска российской продукции в обращение на международные рынки, подтверждающих, соответствие выпускаемой  продукции требованиям международных стандартов и внешних рынков </t>
  </si>
  <si>
    <t>Постановление Правительства Российской Федерации от 05.02.2016 № 71 «Об утверждении Правил осуществления акционерным обществом «Российский экспортный центр» деятельности по поддержке экспорта и взаимодействия с федеральными органами исполнительной власти и ГК «Росатом»</t>
  </si>
  <si>
    <t>АО «Корпорация «МСП»</t>
  </si>
  <si>
    <t>АО «Российский экспортный центр» (РЭЦ)</t>
  </si>
  <si>
    <t>Фонд -оператор президентских грантов по развитию гражданского общества</t>
  </si>
  <si>
    <t>прочее</t>
  </si>
  <si>
    <t>Прочее</t>
  </si>
  <si>
    <t>Создание ТОР</t>
  </si>
  <si>
    <t xml:space="preserve">Создание инфраструктуры </t>
  </si>
  <si>
    <t>Поддержка создания и (или) развития инфраструктуры поддержки субъектов СМП</t>
  </si>
  <si>
    <t>Субсидирование понесенных организациями части затрат</t>
  </si>
  <si>
    <t>на осуществление сертификации продукции</t>
  </si>
  <si>
    <t>Предоставление гарантии</t>
  </si>
  <si>
    <t>связанных с одержанием рабочих мест, производством  продукции</t>
  </si>
  <si>
    <t>Поддержка создания и (или) развития индустриальных (промышленных) парков, технопарков.</t>
  </si>
  <si>
    <t>затрат, связанных с реализацией инвестиционного проекта</t>
  </si>
  <si>
    <t>на привлечение, переобучение, повышение квалификации трудовых ресурсов</t>
  </si>
  <si>
    <t>Минсвязь</t>
  </si>
  <si>
    <t>Льготный лизинг</t>
  </si>
  <si>
    <t>Вхождение в капитал</t>
  </si>
  <si>
    <t>Кредитование, выдача займа</t>
  </si>
  <si>
    <t>Софиансирование создания объектов производственной и пр. инфраструктуры.</t>
  </si>
  <si>
    <t>КОЛИЧЕСТВО мероприятий</t>
  </si>
  <si>
    <t>на проведение НИОКР, приобретение специализированного программного обеспечения, испытаний</t>
  </si>
  <si>
    <r>
      <t>Прямая поддержка - выделение номера мероприятия</t>
    </r>
    <r>
      <rPr>
        <b/>
        <sz val="13"/>
        <color theme="1"/>
        <rFont val="Times New Roman"/>
        <family val="1"/>
        <charset val="204"/>
      </rPr>
      <t xml:space="preserve"> полужирным</t>
    </r>
    <r>
      <rPr>
        <sz val="13"/>
        <color theme="1"/>
        <rFont val="Times New Roman"/>
        <family val="1"/>
        <charset val="204"/>
      </rPr>
      <t xml:space="preserve">; через региональные институты власти - </t>
    </r>
    <r>
      <rPr>
        <i/>
        <u/>
        <sz val="13"/>
        <color theme="1"/>
        <rFont val="Times New Roman"/>
        <family val="1"/>
        <charset val="204"/>
      </rPr>
      <t>подчеркнутым курсивом</t>
    </r>
    <r>
      <rPr>
        <i/>
        <sz val="13"/>
        <color theme="1"/>
        <rFont val="Times New Roman"/>
        <family val="1"/>
        <charset val="204"/>
      </rPr>
      <t xml:space="preserve"> .</t>
    </r>
  </si>
  <si>
    <t>№п/п</t>
  </si>
  <si>
    <t>Применение на всей территории моногорода особого правового режима ведения предпринимательской деятельности, включающего льготное налогообложение (пониженные ставки по налогу на прибыль организаций, возможность применения специального коэффициента при исчислении НДПИ, возможность не уплачивать налог на имущество организаций и земельный налог), пониженные ставки тарифов страховых взносов в ГВФ, облегченный порядок осуществления контроля и надзора</t>
  </si>
  <si>
    <t>Статья 34 Федерального закона от 29.12.2014 №473-ФЗ «О территориях опережающего социально-экономического развития в Российской Федерации»;статьи 284.4, 342.3, подпункт 12 пункта 1 и подпункт 5 пункта 2 статьи 427 Налогового кодекса Российской Федерации;Постановление Правительства Российской Федерации от 22.06.2015 № 614</t>
  </si>
  <si>
    <t xml:space="preserve">Порядком создания ТОСЭР на территориях моногородов, определенным Постановлением Правительства РФ от 22 июня 2015 г. №614 «Об особенностях создания территорий опережающего социально-экономического развития на территориях монопрофильных муниципальных образований Российской Федерации (моногородов)», предусматривается: 1. Подача заявки на создание ТОСЭР в моногороде от субъекта Российской Федерации (за подписью главы региона), согласованная с местной властью моногорода, в Минэкономразвития России. К заявке прилагаются паспорта инвестпроектов, предполагаемых к реализации в режиме ТОСЭР (форма паспорта инвестпроекта рекомендована Комиссией по вопросам создания и функционирования территорий опережающего социально-экономического развития на территориях монопрофильных муниципальных образований Российской Федерации (моногородов) (протокол от 21.10.2016 №3);2. Рассмотрение заявки на заседании Комиссии по вопросам создания и функционирования территорий опережающего социально-экономического развития на территориях монопрофильных муниципальных образований Российской Федерации (моногородов), созданной Приказом Минэкономразвития России от 15.07.2015 №476 (одобрение Комиссией заявки или возврат на повторную доработку);3. Уведомление глав субъектов Российской Федерации, подавших заявку, об итогах рассмотрения заявки (копия протокола заседания Комиссии, предложения о доработке заявки, наличие отлагательных условий и проч.); 4. Утверждение постановления Правительства Российской Федерации о создании ТОСЭР в моногороде;5. Подписание соглашения об осуществлении деятельности в ТОСЭР в моногороде между представителями региональной/местной власти и потенциальным резидентом;6. Внесение Минэкономразвития России информации о юридическом лице в реестр резидентов ТОСЭР в моногородах;7. Информирование о резиденте налоговых органов. </t>
  </si>
  <si>
    <t>Поддержка субъектов малого и среднего предпринимательства в рамках реализации муниципальных программ (подпрограмм) развития малого и среднего предпринимательства, в том числе монопрофильных муниципальных образований</t>
  </si>
  <si>
    <t>Постановление Правительства РФ от 15.04.2014 №316«Об утверждении государственной программы Российской Федерации «Экономическое развитие и инновационная экономика»</t>
  </si>
  <si>
    <t>Субъекты Российской Федерации, далее перераспределяющие полученные средства субсидии бюджетам монопрофильных муниципальных образований или институтам поддержки МСП (микрофинансовые организации, гарантийные фонды, центры поддержки предпринимательства, региональные инжиниринговые центры и др.) для оказания мер поддержки субъектам МСП моногородов.</t>
  </si>
  <si>
    <t>Реализация мероприятий по строительству и (или) реконструкции объектов инфраструктуры, необходимых для осуществления физическими и юридическими лицами инвестиционных проектов в моногородах</t>
  </si>
  <si>
    <t>1. Постановление Правительства Российской Федерации от 11.11.2014 № 1186 «О предоставлении из федерального бюджета субсидии некоммерческой организации «Фонд развития моногородов»;2. Положение о порядке софинансирования некоммерческой организацией «Фонд развития моногородов» расходов субъектов Российской Федерации и муниципальных образований в целях реализации мероприятий по строительству и (или) реконструкции объектов инфраструктуры, необходимых для реализации инвестиционных проектов в моногородах (в редакции, утвержденной наблюдательным советом некоммерческой организации «Фонд развития моногородов», протокол от 06.06.2017 № 38).</t>
  </si>
  <si>
    <t xml:space="preserve">Содействие в подготовке и (или) участие в финансировании инвестиционных проектов в монопрофильных муниципальных образованиях Российской Федерации (моногородах) </t>
  </si>
  <si>
    <t>1. Постановление Правительства Российской Федерации от 11.11.2014 № 1186 «О предоставлении из федерального бюджета субсидии некоммерческой организации «Фонд развития моногородов»;2. Положение о содействии в подготовке и (или) участии некоммерческой организации «Фонд развития моногородов» в финансировании инвестиционных проектов в монопрофильных муниципальных образованиях Российской Федерации (моногородах) (новая редакция), протокол от 12.07.2017 № 34 с изм. протоколом от 16.05.2017 № 36)</t>
  </si>
  <si>
    <t>1. Постановление Правительства Российской Федерации от 11.11.2014 № 1186 «О предоставлении из федерального бюджета субсидии некоммерческой организации «Фонд развития моногородов»;2. Положение о выполнении некоммерческой организацией «Фонд развития моногородов» функций проектного офиса по проектам развития моногородов (утверждено наблюдательным советом некоммерческой организации «Фонд развития моногородов», протокол от 28.07.2017 № 40).</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</si>
  <si>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15.01.2014 № 32</t>
  </si>
  <si>
    <t>Порядок предоставления субсидии определен Постановлением Правительства Российской Федерации от 15.01.2014 № 32 «Об утверждении Правил предоставления субсидий из федерального бюджета российским производителям колесных транспортных средств на компенсацию части затрат на содержание рабочих мест».</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</si>
  <si>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15.01.2014 № 30</t>
  </si>
  <si>
    <t xml:space="preserve">Субсидии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2018 - 2020 годах </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</si>
  <si>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08.05.2015 № 451</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</si>
  <si>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15.01.2014 № 31</t>
  </si>
  <si>
    <t>Субсидии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сельскохозяйственной самоходной и прицепной техники</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</si>
  <si>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10.02.2018 № 145.</t>
  </si>
  <si>
    <t xml:space="preserve">Российские производители самоходной и прицепной техники, осуществляющие производство техники на территории Российской Федерации, соответствующие одному из следующих требований:- производитель соответствует требованиям к российским производителям для получения субсидий, приведенным в приложении;- производитель заключил специальный инвестиционный контракт в сфере производства техники с Минпромторгом России и в полном объеме выполняет его обязательства, в том числе в части осуществления технологических операций при производстве техники;- производитель ранее получал субсидию на указанную цель и осуществляет производство техники в РФ по состоянию на 1 января 2016 года не менее 3 лет с использованием сырья, материалов, компонентов, узлов и агрегатов, изготовленных и произведенных на территории одного из государств ЕАЭС, и имеет соглашения с расположенными не менее чем в 40 субъектах РФ центрами, уполномоченными осуществлять ремонт, послепродажное и гарантийное обслуживание техники производителя, которые являются налоговыми резидентами РФ и осуществляют сервисное обслуживание техники производителя не менее 1 года. </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</si>
  <si>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12.01.2017 № 2</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</si>
  <si>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18.01.2017 № 30</t>
  </si>
  <si>
    <t>Российские организации легкой и текстильной промышленности, реализующие инвестиционные проекты по расширению (модернизации) действующего производства продукции легкой и текстильной промышленности, направленные на реализацию следующих целевых показателей:- создание и (или) модернизация высокопроизводительных рабочих мест (не менее 10);- совокупная выручка от реализации продукции в течение 3 лет после завершения реализации инвестиционного проекта превышает объем предоставленной субсидии не менее чем в 5 раз;- индекс физического объема инвестиций в основной капитал по отношению к году, предшествующему году начала реализации инвестиционного проекта, составляет не менее 100 процентов.</t>
  </si>
  <si>
    <t>Субсидии предоставляются: - на возмещение 50 процентов тарифов на железнодорожные перевозки по территории Российской Федерации отгруженных в отчетном периоде изделий народных художественных промыслов, изготовленных собственными силами организации;- на возмещение 90 процентов произведенных в отчетном периоде расходов за потребленные электрическую энергию и природный газ на собственные промышленно-производственные нужды для производства изделий народных художественных промыслов и их реализации;- на возмещение части затрат на уплату процентов, уплаченных в отчетном периоде текущего финансового года, по кредитам, полученным в российских кредитных организациях на закупку сырья, материалов на срок до 3 лет, на закупку технологического оборудования и запасных частей к нему на срок до 5 лет для производства изделий народных художественных промыслов. Субсидии предоставляются в размере 0,9 ключевой ставки Центрального банка Российской Федерации, действующей на дату уплаты процентов;- на возмещение 90 процентов понесенных в отчетном периоде затрат на организацию работ по продвижению изделий народных художественных промыслов на рынок- на возмещение 90 процентов понесенных затрат на проведение работ по получению документов, удостоверяющих права на охраняемые результаты интеллектуальной деятельности и средства индивидуализации, и поддержанию их в силе в части уплаченных в отчетном периоде пошлин; - на возмещение 30 процентов понесенных в отчетном периоде расходов на потребленные сырье и материалы на собственные промышленно-производственные нужды для производства изделий народных художественных промыслов;- на возмещение 90 процентов произведенных в отчетном периоде расходов за потребленный уголь на собственные промышленно-производственные нужды для производства и реализации изделий народных художественных промыслов;- на возмещение 90 процентов отчислений на страховые взносы в ГВФ.</t>
  </si>
  <si>
    <t>Российские организации народных художественных промыслов, включенными в перечень, утвержденный Министерством промышленности и торговли Российской Федерации в соответствии с пунктом 1 статьи 4 Федерального закона "О народных художественных промыслах".</t>
  </si>
  <si>
    <t>Российские организации, осуществляющие  производство товаров для детей, за исключением пищевой продукции для детского питания, учебников и медиапродукции для детей; реализующие инвестиционный проект. Размер внебюджетных средств, которые планируется привлечь для реализации проекта и которые должны быть не менее 100 процентов запрашиваемого размера субсидии.</t>
  </si>
  <si>
    <t>Порядок предоставления субсидии определен Постановлением Правительства Российской Федерации от 04.11.2014 № 1162 «Об утверждении Правил предоставления субсидий из федерального бюджета российским организациям на компенсацию части затрат на проведение научно-исследовательских и опытно-конструкторских работ в рамках реализации комплексных инвестиционных проектов индустрии детских товаров»</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</si>
  <si>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конкурентоспособности»,подпрограмма 3. Развитие легкой и текстильной промышленности, народных художественных промыслов, индустрии детских товаров;Постановление Правительства Российской Федерации от 15.11.2014 № 1212</t>
  </si>
  <si>
    <t>Порядок предоставления субсидии определен Постановлением Правительства Российской Федерации от 15.11.2014 № 1212 «Об утверждении Правил предоставления субсидий из федерального бюджета российским организациям на возмещение части затрат на уплату процентов по кредитам, полученным в российских кредитных организациях в 2013 - 2016 годах, на реализацию приоритетных инвестиционных проектов индустрии детских товаров, а также на компенсацию части затрат на уплату лизинговых платежей по договору финансовой аренды (лизинга) в рамках реализации приоритетных инвестиционных проектов индустрии детских товаров»</t>
  </si>
  <si>
    <t xml:space="preserve">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Подпрограмма 4. Развитие производства традиционных и новых материалов;Постановление Правительства Российской Федерации </t>
  </si>
  <si>
    <t>Субсидии организациям лесопромышленного комплекса на возмещение части затрат на обслуживание кредитов, полученных в российских кредитных организациях в 2014 - 2016 годах на цели формирования сезонных запасов сырья, материалов и топлива</t>
  </si>
  <si>
    <t>Российские организации лесопромышленного комплекса</t>
  </si>
  <si>
    <t>Порядок предоставления субсидии определен Постановлением Правительства РФ от 25.09.2017 №1158 «Об утверждении Правил предоставления из федерального бюджета субсидий российским организациям лесопромышленного комплекса на возмещение части затрат на уплату процентов по кредитам, полученным в российских кредитных организациях в 2014 - 2016 годах на цели создания межсезонных запасов сырья, материалов и топлива, и о признании утратившими силу некоторых актов Правительства Российской Федерации»</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</si>
  <si>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25.01.2017 №77</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</si>
  <si>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Подпрограмма 5. Содействие в реализации инвестиционных проектов и поддержка производителей высокотехнологичной продукции в гражданских отраслях промышленности;Постановление Правительства Российской Федерации от 25.01.2017 №76</t>
  </si>
  <si>
    <t>Порядок предоставления субсидии определен Постановлением Правительства Российской Федерации от 14.11.2014 № 1200 «Об утверждении правил предоставления субсидий из федерального бюджета российским операторам услуг на возмещение части затрат на приобретение специализированного инжинирингового программного обеспечения с целью повышения доступности специализированного инжинирингового программного обеспечения для конечных пользователей индустрии инжиниринга и промышленного дизайна»</t>
  </si>
  <si>
    <t>Организации авиационной промышленности, осуществляющие деятельность в области двигателестроения, т.е. юридические лица, осуществляющие разработку, производство, испытания и ремонт авиационной техники, не имеющие просроченной задолженности по денежным обязательствам перед Российской Федерацией, а также по обязательным платежам в бюджеты бюджетной системы Российской Федерации.</t>
  </si>
  <si>
    <t>Порядок предоставления субсидии определен Постановлением Правительства Российской Федерации от 04.04.2016 №267 «Об утверждении Правил предоставления субсидий организациям авиационной промышленности, осуществляющим деятельность в области двигателестроения, на возмещение затрат на уплату купонного дохода по облигационным займам, привлеченным в 2015 - 2016 годах с предоставлением государственных гарантий Российской Федерации»</t>
  </si>
  <si>
    <t>Субсидии на возмещение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t>
  </si>
  <si>
    <t>Постановление Правительства Российской Федерации от 17 февраля 2016 г. № 110 «Об утверждении Правил предоставления субсидии российским предприятиям радиоэлектронной промышленности на компенсацию части затрат на уплату процентов по кредитам, полученным в российских кредитных организациях на цели реализации проектов по созданию инфраструктуры отрасли, в том числе кластеров в сфере радиоэлектроники»</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</si>
  <si>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на 2013-2020 годы», Постановление Правительства Российской Федерации от 30.12.2015 № 1503</t>
  </si>
  <si>
    <t>Российские организации, реализующие проекты, направленные на н на разработку схожих по фармакотерапевтическому действию и улучшенных аналогов инновационных лекарственных препаратов для лечения ряда социально значимых заболеваний, разработанных в том числе на основе биядерных координационных соединений d-металлов и алифатических тиолов, с использованием технологий получения генно-инженерных лекарственных средств на основе высокоэффективной экспрессионной клеточной платформы, обеспечивающей суспензионное выращивание модифицированных культур клеток высокой плотности в перфузионных системах культивирования, выделение и очистку целевых продуктов без использования сырья животного происхождения, включая технологии высокопроизводительного скрининга фаговых дисплейных библиотек с применением биоинформатических методов для оптимизации кандидатов.</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</si>
  <si>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на 2013-2020 годы» Постановление Правительства Российской Федерации от 01.10.2015 № 1045</t>
  </si>
  <si>
    <t>Порядок предоставления субсидии определен Постановлением Правительства Российской Федерации от 01.10.2015 № 1045 «Об утверждении Правил предоставления субсидий из федерального бюджета российским организациям на возмещение части затрат на реализацию проектов по организации и проведению клинических исследований лекарственных препаратов в рамках подпрограммы «Развитие производства лекарственных средств» государственной программы Российской Федерации «Развитие фармацевтической и медицинской промышленности « на 2013 - 2020 годы»</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</si>
  <si>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на 2013-2020 годы», Постановление Правительства от 01.10.2015 № 1047</t>
  </si>
  <si>
    <t>Порядок предоставления субсидии определен Постановлением Правительства от 01.10.2015 № 1047 «Об утверждении правил предоставления субсидий из федерального бюджета российским организациям на компенсацию части затрат, понесенных при реализации проектов по организации лекарственных средств и (или) производства фармацевтических субстанций, в рамках подпрограммы «развитие производства лекарственных средств» государственной программы Российской Федерации «развитие фармацевтической и медицинской промышленности» на 2013 - 2020 годы»</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</si>
  <si>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на 2013-2020 годы» Подпрограмма 2. Развитие производства медицинских изделий;Постановление Правительства от 01.10.2015 № 1048</t>
  </si>
  <si>
    <t>Порядок предоставления субсидии определен Постановлением Правительства от 01.10.2015 № 1048 «Об утверждении правил предоставления субсидий из федерального бюджета российским организациям на возмещение части затрат на реализацию проектов по организации производства медицинских изделий в рамках подпрограммы «развитие производства медицинских изделий» государственной про­граммы Российской Федерации «развитие фармацевтической и медицинской промышленности» на 2013 - 2020 годы»</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</si>
  <si>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на 2013-2020 годы», Постановление Правительства от 01.10.2015 № 1046</t>
  </si>
  <si>
    <t>Порядок предоставления субсидии определен Постановлением Правительства от 01.10.2015 №1046 «Об утверждении правил предоставления субсидий из федерального бюджета российским организациям на компенсацию части затрат на реализацию проектов по организации и проведению клинических испытаний имплантируемых медицинских изделий в рамках подпрограммы «развитие производства медицинских изделий» государственной про­граммы Российской Федерации «развитие фармацевтической и медицинской промышленности» на 2013 - 2020 годы»</t>
  </si>
  <si>
    <t>Российские организации оборонно-промышленного комплекса, включенные в сводный реестр организаций оборонно-промышленного комплекса, получившие кредит в учреждении Центрального банка Российской Федерации или банке на осуществление проекта начиная с 1 января 2014 г. и направившие его на реализацию инновационных и инвестиционных проектов по выпуску высокотехнологичной продукции</t>
  </si>
  <si>
    <t>Постановление Правительства РФ от 16.05.2016 №425-8 «Об утверждении государственной программы Российской Федерации «Развитие оборонно-промышленного комплекса», Постановление Правительства РФ от 14.03.2017 №295</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</si>
  <si>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в том числе в моногородах</t>
  </si>
  <si>
    <t>Предусматривается реализация дополнительных мероприятий, активной политики занятости населения, стимулирование мобильности трудовых ресурсов, предусматривающих привлечение трудовых ресурсов в субъекты Российской Федерации, включенные в перечень субъектов Российской Федерации, привлечение трудовых ресурсов в которые является приоритетным, утвержденный распоряжением Правительства Российской Федерации от 20 апреля 2015 г. №696-р</t>
  </si>
  <si>
    <t>Постановление Правительства Российской Федерации от 15.04.2014 №298 «Об утверждении государственной программы Российской Федерации «Содействие занятости населения»Приказ Минтруда России от 05.02.2018 №54н</t>
  </si>
  <si>
    <t>Поддержка сельскохозяйственных товаропроизводителей, организаций и индивидуальных предпринимателей, осуществляющих первичную и (или) последующую (промышленную) переработку сельскохозяйственной продукции, и сельскохозяйственных потребительских кооперативов</t>
  </si>
  <si>
    <t>Монопрофильное муниципальное образование (моногород), расположенное на территории Дальневосточного федерального округа</t>
  </si>
  <si>
    <t xml:space="preserve"> Минвостокразвития России</t>
  </si>
  <si>
    <t>Предоставление финансовой поддержки на проведение капитального ремонта многоквартирных домов</t>
  </si>
  <si>
    <t xml:space="preserve">Постановление Правительства Российской Федерации от 17 января 2017 года №18 «Об утверждении Правил предоставления финансовой поддержки за счет средств государственной корпорации – Фонда содействия реформированию жилищно-коммунального хозяйства на проведение капитального ремонта многоквартирных домов». </t>
  </si>
  <si>
    <t>ГК - Фонд содействия реформированию жилищно-коммунального хозяйства</t>
  </si>
  <si>
    <t>Предоставление финансовой поддержки на модернизацию систем коммунальной инфраструктуры путем предоставления финансовых средств на подготовку проектов модернизации и софинансирование процентной ставки</t>
  </si>
  <si>
    <t>Российский субъект деятельности в сфере промышленности, соответствующий требованиям ФРП</t>
  </si>
  <si>
    <t>Фонд развития промышленности</t>
  </si>
  <si>
    <t>Российский субъект деятельности в сфере промышленности, включенный в Сводный реестр организаций оборонно-промышленного комплекса (в том числе дочернее общество такой организации), соответствующий  требованиям ФРП</t>
  </si>
  <si>
    <t>Минкультуры России</t>
  </si>
  <si>
    <t>Реализация инвестиционных проектов, направленных на развитие монопрофильных муниципальных образований</t>
  </si>
  <si>
    <t>Участники (инициаторы) инвестиционных проектов в моногородах</t>
  </si>
  <si>
    <t>АО «Корпорация «МСП» предоставляет субъектам МСП сервисы информационной и маркетинговой поддержки через единый личный кабинет на Портале Бизнес-навигатора МСП. Информационные системы включают сервисы:– Бизнес-навигатор МСП, обеспечивающий сбор, обработку, хранение и предоставление информации о рыночной среде, перспективных местах для развития различных видов бизнеса, каталоге типовых бизнес-планов для отдельных видов деятельности субъектов МСП, существующих видах поддержки МСП;– Коммуникационную платформу, обеспечивающую создание коммуникационной среды для открытого и эффективного взаимодействия субъектов МСП между собой и с крупнейшими заказчиками, проверку контрагентов, поиск, мониторинг и просмотр детальных сведений о проводимых крупнейшими заказчиками закупках в соответствии с Законом №223-ФЗ, а также планов закупки товаров, работ, услуг крупнейших заказчиков, функционал для публикации расширенной информации о компании, объявлений о своих товарах, работах, услугах, а также прайс-листов;– Маркетинговую платформу («Поток»), реализующую использование субъектами МСП набора маркетинговых инструментов присутствия и продвижения бизнеса в сети Интернет, и включающая бесплатный функционал с упрощенным механизмом создания и регистрации своего сайта, а также страниц, посвященных бизнесу, в сети Интернет и самостоятельного получения обратных звонков от клиентов (соответствующий приобретаемым АО «Корпорация «МСП» правам использования (лицензии) информационной системы);– «Жизненные ситуации», обеспечивающие доступ начинающих предпринимателей и действующих субъектов МСП к консультационной информации в формате жизненных ситуаций (кейсов) по стадиям жизненного цикла бизнеса: открытие, становление, развитие, вложение прибыли, выход из бизнеса. – Портал Бизнес-навигатора МСП, обеспечивающий регистрацию, идентификацию и аутентификацию пользователей Бизнес-навигатора МСП, Коммуникационной платформы, Поток и Жизненных ситуаций, а также ведение личного кабинета пользователя. Доступ пользователей – субъектов МСП к полному бесплатному функционалу сервисов АО «Корпорация «МСП» осуществляется только при подтверждении наличия компании или индивидуального предпринимателя в Едином реестре субъектов МСП.</t>
  </si>
  <si>
    <t>Программа деятельности АО «Корпорация «МСП» на 2018 год, утвержденная протоколом заседания Совета директоров АО «Корпорация «МСП» от 18.12.2017 № 47Протокол Совета директоров АО «Корпорация «МСП» от 29.06.2017 № 37 «Требования к предоставлению акционерным обществом «Федеральная корпорация по развитию малого и среднего предпринимательства» услуги по регистрации на Портале Бизнес-навигатора МСП.</t>
  </si>
  <si>
    <t>Федеральный закон от 18.07.2011 № 223-ФЗ «О закупках товаров, работ, услуг отдельными видами юридических лиц»; Федеральный закон от 24.07.2007 № 209-ФЗ«О развитии малого и среднего предпринимательства в Российской Федерации»Постановление Правительства Российской Федерации от 11.12.2014 № 1352 «Об особенностях участия субъектов малого и среднего предпринимательства в закупках товаров, работ, услуг отдельными видами юридических лиц»</t>
  </si>
  <si>
    <t>Федеральный закон от 24.07.2007 № 209-ФЗ«О развитии малого и среднего предпринимательства в Российской Федерации»Протокол Совета директоров АО «Корпорация «МСП» от 17.11.2017 № 45 «Порядок и условияреализации дочерними обществами акционерного общества «Федеральная корпорация по развитию малого и среднего предпринимательства» льготных лизинговых программдля субъектов малого предпринимательства»</t>
  </si>
  <si>
    <t>Федеральный закон от 24.07.2007 № 209-ФЗ«О развитии малого и среднего предпринимательства в Российской Федерации»</t>
  </si>
  <si>
    <t>Кредитная поддержка в рамках продукта «Развитие моногородов»</t>
  </si>
  <si>
    <t>Кредитная поддержка в рамках Программы стимулирования субъектов малого и среднего предпринимательства</t>
  </si>
  <si>
    <t>Постановление Правительства Российской Федерации от 22 ноября 2011 г.  № 964 «О порядке осуществления деятельности по страхованию экспортных кредитов и инвестиций от предпринимательских и политических рисков»,Федеральный закон от 18 июля 2011 г.  № 236-ФЗ «О внесении изменений в отдельные законодательные акты Российской Федерации в целях совершенствования механизма страхования экспортных кредитов и инвестиций от предпринимательских и политических рисков»</t>
  </si>
  <si>
    <t>АО «ЭКСАР»</t>
  </si>
  <si>
    <t>Кредитная поддержка российского несырьевого экспорта</t>
  </si>
  <si>
    <t xml:space="preserve"> АО «РОСЭКСИМБАНК»</t>
  </si>
  <si>
    <t>Гарантийная поддержка российского несырьевого экспорта</t>
  </si>
  <si>
    <t>Предусматриваются: - предоставление тендерной гарантии с целью обеспечения участия в конкурсах (торгах, аукционах), проводимых иностранными покупателями для целей заключения экспортных контрактов;- предоставление гарантии возврата авансового платежа с целью обеспечения конкурентных преимуществ национальных экспортеров в части возможности предоставления иностранным покупателям, банковских гарантий возврата авансового платежа;- предоставление гарантии надлежащего исполнения обязательств по экспортному контракту; - обеспечение платежных обязательств экспортера перед контрагентом по договору поставки товаров, оказания услуг, выполнения работ, заключение которого обусловлено исполнением Экспортного контракта;- обеспечение надлежащего исполнения экспортером своих обязательств по возврату сумм налога, излишне зачтенных ему из бюджета.</t>
  </si>
  <si>
    <t>Постановление Правительства Российской Федерации от 7 июля 1993 г.  №633 «Об образовании Российского экспортно-импортного банка»;Постановление Правительства Российской Федерации от 11 января 1994 г.  № 16 «О российском  экспортно-импортном банке»</t>
  </si>
  <si>
    <t>Российский экспортер несырьевых товаров или услуг</t>
  </si>
  <si>
    <t>Администратор</t>
  </si>
  <si>
    <t>Гранты на развитие НКО</t>
  </si>
  <si>
    <t>Итого</t>
  </si>
  <si>
    <t>Ссылка</t>
  </si>
  <si>
    <t xml:space="preserve">Постановление Правительства РФ от 22.06.2015 № 614 (ред. от 26.04.2017) "Об особенностях создания территорий опережающего социально-экономического развития на территориях монопрофильных муниципальных образований Российской Федерации (моногородов)"
(вместе с "Правилами создания территорий опережающего социально-экономического развития на территориях монопрофильных муниципальных образований Российской Федерации (моногородов)", "Требованиями к инвестиционным проектам, реализуемым резидентами территорий опережающего социально-экономического развития, создаваемых на территориях монопрофильных муниципальных образований Российской Федерации (моногородов)", "Дополнительными требованиями к резидентам территорий опережающего социально-экономического развития, создаваемых на территориях монопрофильных муниципальных образований Российской Федерации (моногородов)", "Правилами ведения реестра резидентов территорий опережающего социально-экономического развития, создаваемых на территориях монопрофильных муниципальных образований Российской Федерации (моногородов)", "Критериями создания территорий опережающего социально-экономического развития на территориях монопрофильных муниципальных образований Российской Федерации (моногородов), в которых имеются риски ухудшения социально-экономического положения, и на территориях монопрофильных муниципальных образований Российской Федерации (моногородов) со стабильной социально-экономической ситуацией")
</t>
  </si>
  <si>
    <t>http://economy.gov.ru/minec/activity/sections/smallBusiness/</t>
  </si>
  <si>
    <t>Положение о выполнении некоммерческой организацией «Фонд развития моногородов» функций проектного офиса по проектам развития моногородов (утверждено наблюдательным советом некоммерческой организации «Фонд развития моногородов», протокол от 28.07.2017 № 40).</t>
  </si>
  <si>
    <t>https://gisp.gov.ru/support-measures/list/6476133/</t>
  </si>
  <si>
    <t>https://gisp.gov.ru/support-measures/list/6476129/</t>
  </si>
  <si>
    <t>https://gisp.gov.ru/support-measures/list/8879944/</t>
  </si>
  <si>
    <t>https://gisp.gov.ru/support-measures/list/7768465/</t>
  </si>
  <si>
    <t>https://gisp.gov.ru/support-measures/list/6476131/</t>
  </si>
  <si>
    <t>https://gisp.gov.ru/support-measures/list/8870584/</t>
  </si>
  <si>
    <t>https://gisp.gov.ru/support-measures/list/7768022/</t>
  </si>
  <si>
    <t>https://gisp.gov.ru/support-measures/list/6986646/</t>
  </si>
  <si>
    <t>https://gisp.gov.ru/support-measures/list/7754140/</t>
  </si>
  <si>
    <t>https://gisp.gov.ru/support-measures/list/7763815/</t>
  </si>
  <si>
    <t xml:space="preserve">Постановление Правительства РФ от 04.11.2014 № 1162 (ред. от 23.09.2017) "Об утверждении Правил предоставления субсидий из федерального бюджета российским организациям на компенсацию части затрат на проведение научно-исследовательских и опытно-конструкторских работ в рамках реализации комплексных инвестиционных проектов индустрии детских товаров"
</t>
  </si>
  <si>
    <t>https://gisp.gov.ru/support-measures/list/6476149/</t>
  </si>
  <si>
    <t xml:space="preserve">Постановление Правительства РФ от 15.11.2014 № 1212  (ред. от 13.10.2017) "Об утверждении Правил предоставления субсидий из федерального бюджета российским организациям на возмещение части затрат на уплату процентов по кредитам, полученным в российских кредитных организациях в 2013 - 2016 годах, на реализацию инвестиционных проектов индустрии детских товаров, а также на компенсацию части затрат на уплату лизинговых платежей по договору финансовой аренды (лизинга) в рамках реализации инвестиционных проектов индустрии детских товаров"
</t>
  </si>
  <si>
    <t>https://gisp.gov.ru/support-measures/list/6476153/</t>
  </si>
  <si>
    <t>https://gisp.gov.ru/support-measures/list/6476176/</t>
  </si>
  <si>
    <t xml:space="preserve">Постановление Правительства РФ от 25.09.2017 № 1158 "Об утверждении Правил предоставления из федерального бюджета субсидий российским организациям лесопромышленного комплекса на возмещение части затрат на уплату процентов по кредитам, полученным в российских кредитных организациях в 2014 - 2016 годах на цели создания межсезонных запасов сырья, материалов и топлива, и о признании утратившими силу некоторых актов Правительства Российской Федерации"
</t>
  </si>
  <si>
    <t>https://gisp.gov.ru/support-measures/list/6616908/</t>
  </si>
  <si>
    <t>https://gisp.gov.ru/support-measures/list/8879809/</t>
  </si>
  <si>
    <t xml:space="preserve">Постановление Правительства РФ от 25.01.2017 № 77 "Об утверждении Правил предоставления субсидий российским организациям реабилитационной индустрии на компенсацию части затрат, понесенных в 2017 - 2019 годах в рамках реализации комплексных инвестиционных проектов по организации производства средств реабилитации"
</t>
  </si>
  <si>
    <t>https://gisp.gov.ru/support-measures/list/7763789/</t>
  </si>
  <si>
    <t>https://gisp.gov.ru/support-measures/list/7782674/</t>
  </si>
  <si>
    <t>https://gisp.gov.ru/support-measures/list/7766981/</t>
  </si>
  <si>
    <t>https://gisp.gov.ru/support-measures/list/6476147/</t>
  </si>
  <si>
    <t>https://gisp.gov.ru/support-measures/list/7767019/</t>
  </si>
  <si>
    <t>https://gisp.gov.ru/support-measures/list/6616898/</t>
  </si>
  <si>
    <t xml:space="preserve">Постановление Правительства РФ от 28.01.2016 № 41 (ред. от 06.10.2017) "Об утверждении Правил предоставления из федерального бюджета субсидий участникам промышленных кластеров на возмещение части затрат при реализации совместных проектов по производству промышленной продукции кластера в целях импортозамещения"
</t>
  </si>
  <si>
    <t>https://www.gisip.ru/#!ru/
http://minpromtorg.gov.ru/ministry/dep/#!20&amp;click_tab_vp_ind=1</t>
  </si>
  <si>
    <t>https://gisp.gov.ru/support-measures/list/8866135/</t>
  </si>
  <si>
    <t xml:space="preserve">Постановление Правительства РФ от 01.07.2016 № 623 (ред. от 27.12.2017) "Об утверждении Правил предоставления субсидий компаниям - производителям воздушных судов для местных и региональных воздушных линий на компенсацию части затрат на сертификацию таких воздушных судов, а также на компенсацию части затрат на реализацию проектов по подготовке и сертификации производства воздушных судов для местных и региональных воздушных линий"
</t>
  </si>
  <si>
    <t>https://gisp.gov.ru/support-measures/list/7775011/</t>
  </si>
  <si>
    <t xml:space="preserve">Постановление Правительства РФ от 04.04.2016 № 267 (ред. от 19.09.2017) "Об утверждении Правил предоставления субсидий организациям авиационной промышленности, осуществляющим деятельность в области двигателестроения, на возмещение затрат на уплату купонного дохода по облигационным займам, привлеченным в 2015 - 2016 годах с предоставлением государственных гарантий Российской Федерации"
</t>
  </si>
  <si>
    <t>https://gisp.gov.ru/support-measures/list/7775349/</t>
  </si>
  <si>
    <t>https://gisp.gov.ru/support-measures/list/8866032/</t>
  </si>
  <si>
    <t xml:space="preserve">Постановление Правительства РФ от 17.02.2016 № 109 (ред. от 01.02.2018) "Об утверждении Правил предоставления из федерального бюджета субсидий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
</t>
  </si>
  <si>
    <t>https://gisp.gov.ru/support-measures/list/6711887/</t>
  </si>
  <si>
    <t xml:space="preserve">Постановление Правительства РФ от 17.02.2016 № 110 (ред. от 20.07.2017) "Об утверждении Правил предоставления из федерального бюджета субсидий российским предприятиям радиоэлектронной промышленности на компенсацию части затрат на уплату процентов по кредитам, полученным в российских кредитных организациях на цели реализации проектов по созданию инфраструктуры отрасли, в том числе кластеров в сфере радиоэлектроники"
</t>
  </si>
  <si>
    <t>https://gisp.gov.ru/support-measures/list/6711908/</t>
  </si>
  <si>
    <t xml:space="preserve">Постановление Правительства РФ от 30.12.2015 № 1503 (ред. от 04.10.2017) "Об утверждении Правил предоставления субсидий из федерального бюджета российским организациям на возмещение части затрат на реализацию проектов по разработке схожих по фармакотерапевтическому действию и улучшенных аналогов инновационных лекарственных препаратов"
</t>
  </si>
  <si>
    <t>https://gisp.gov.ru/support-measures/list/6987532/</t>
  </si>
  <si>
    <t xml:space="preserve">Постановление Правительства РФ от 01.10.2015 № 1045 (ред. от 30.10.2017) "Об утверждении Правил предоставления субсидий из федерального бюджета российским организациям на возмещение части затрат на реализацию проектов по организации и проведению клинических исследований лекарственных препаратов в рамках подпрограммы "Развитие производства лекарственных средств" государственной программы Российской Федерации "Развитие фармацевтической и медицинской промышленности" на 2013 - 2020 годы"
</t>
  </si>
  <si>
    <t>https://gisp.gov.ru/support-measures/list/6616939/</t>
  </si>
  <si>
    <t xml:space="preserve">Постановление Правительства РФ от 01.10.2015 № 1047 (ред. от 30.10.2017) "Об утверждении Правил предоставления субсидий из федерального бюджета российским организациям на компенсацию части затрат, понесенных при реализации проектов по организации производства лекарственных средств и (или) фармацевтических субстанций, в рамках подпрограммы "Развитие производства лекарственных средств" государственной программы Российской Федерации "Развитие фармацевтической и медицинской промышленности" на 2013 - 2020 годы"
</t>
  </si>
  <si>
    <t>https://gisp.gov.ru/support-measures/list/6616940/</t>
  </si>
  <si>
    <t xml:space="preserve">Постановление Правительства РФ от 01.10.2015 № 1048 (ред. от 30.10.2017) "Об утверждении Правил предоставления субсидий из федерального бюджета российским организациям на возмещение части затрат на реализацию проектов по организации производства медицинских изделий в рамках подпрограммы "Развитие производства медицинских изделий" государственной программы Российской Федерации "Развитие фармацевтической и медицинской промышленности" на 2013 - 2020 годы"
</t>
  </si>
  <si>
    <t>http://minpromtorg.gov.ru/activities/industry/otrasli/farma/</t>
  </si>
  <si>
    <t xml:space="preserve">Постановление Правительства РФ от 01.10.2015 № 1046 (ред. от 30.10.2017) "Об утверждении Правил предоставления субсидий из федерального бюджета российским организациям на компенсацию части затрат на реализацию проектов по организации и проведению клинических испытаний имплантируемых медицинских изделий в рамках подпрограммы "Развитие производства медицинских изделий" государственной программы Российской Федерации "Развитие фармацевтической и медицинской промышленности" на 2013 - 2020 годы"
</t>
  </si>
  <si>
    <t>https://gisp.gov.ru/support-measures/list/6616912/</t>
  </si>
  <si>
    <t>https://gisp.gov.ru/support-measures/list/7773929/</t>
  </si>
  <si>
    <t xml:space="preserve">Постановление Правительства РФ от 14.03.2017 № 295  "Об утверждении Правил предоставления субсидий из федерального бюджета организациям оборонно-промышленного комплекса на создание и развитие системы повышения квалификации и переподготовки работников по наиболее востребованным направлениям подготовки на условиях софинансирования"
</t>
  </si>
  <si>
    <t>http://minpromtorg.gov.ru/activities/industry/siszadachi/oboronprom/</t>
  </si>
  <si>
    <t>https://rosmintrud.ru/employment/employment</t>
  </si>
  <si>
    <t>http://mcx.ru/activity/state-support/measures/unified-subsidy/</t>
  </si>
  <si>
    <t>https://minvr.ru/activity/territorii-operezhayushchego-razvitiya/</t>
  </si>
  <si>
    <t>http://fondgkh.ru/finances/cat/finansovaya-podderzhka-kapitalnogo-remonta-v-2017-godu/</t>
  </si>
  <si>
    <t>http://fondgkh.ru/finances/cat/metodicheskie-materialyi-i-rekomendatsii/</t>
  </si>
  <si>
    <t>http://frprf.ru/zaymy/proekty-razvitiya/</t>
  </si>
  <si>
    <t>http://frprf.ru/lizing/</t>
  </si>
  <si>
    <t>http://frprf.ru/zaymy/stankostroenie/</t>
  </si>
  <si>
    <t>http://frprf.ru/zaymy/konversiya/</t>
  </si>
  <si>
    <t>http://frprf.ru/zaymy/komplektuyushchie-izdeliya/</t>
  </si>
  <si>
    <t>http://frprf.ru/zaymy/regiony/</t>
  </si>
  <si>
    <t>http://www.minsport.gov.ru/activities/federal-programs/fiz-ra-i-sport-skryt/26377/</t>
  </si>
  <si>
    <t xml:space="preserve">Правила взаимодействия банков с акционерным обществом «Федеральная корпорация по развитию малого и среднего предпринимательства» при их отборе и предоставлении независимых гарантий (Приложение № 1  к Регламенту отбора финансовых организацийпартнеров акционерного общества «Федеральная корпорация по развитию малого и среднего предпринимательства» (утвержден Советом директоров АО «Корпорация «МСП», протокол от 28 июня 2016 г. № 14, с изменениями: протоколы от 13 сентября 2016 г. № 18, от 3 октября 2016 г. № 20,  от 19 октября 2016 г. № 22, от 23 января 2017 г. № 26, от 8 февраля 2017 г. № 27, от 17 марта 2017 г. № 30,  от 17 апреля 2017 г. № 32, от 28 апреля 2017 г. № 33, от 09 июня 2017 г. № 36, от 29 июня 2017 г. № 37, от 25 июля 2017 г. № 39, от 26 октября 2017 г. № 43, от 18 декабря 2017 г. № 47, от 27 декабря 2017 г. № 48, от 12 февраля 2018 г. № 50, от 30 марта 2018 г. № 52,  от 19 апреля 2018 г. № 54 и от 28 апреля 2018 г. № 55)).
 </t>
  </si>
  <si>
    <t>http://corpmsp.ru/finansovaya-podderzhka/garantiynaya-podderzhka-subektov-msp-ngs/.</t>
  </si>
  <si>
    <t>ТРЕБОВАНИЯ  к предоставлению АО «Корпорация «МСП» услуги  по регистрации на Портале Бизнес-навигатора МСП (Утверждены  Советом директоров АО «Корпорация «МСП»  «08» февраля 2017 г.  (протокол № 27))</t>
  </si>
  <si>
    <t>https://corpmsp.ru/informatsionno-marketingovaya-podderzhka/</t>
  </si>
  <si>
    <t xml:space="preserve">Постановление Правительства РФ от 11.12.2014 № 1352 (ред. от 15.11.2017) "Об особенностях участия субъектов малого и среднего предпринимательства в закупках товаров, работ, услуг отдельными видами юридических лиц" (вместе с "Положением об особенностях участия субъектов малого и среднего предпринимательства в закупках товаров, работ, услуг отдельными видами юридических лиц, годовом объеме таких закупок и порядке расчета указанного объема", "Требованиями к содержанию годового отчета о закупке товаров, работ, услуг отдельными видами юридических лиц у субъектов малого и среднего предпринимательства")
</t>
  </si>
  <si>
    <t>https://corpmsp.ru/obespechenie-dostupa-k-goszakupkam/</t>
  </si>
  <si>
    <t>Условия программы льготного лизинга ИМП</t>
  </si>
  <si>
    <t>https://corpmsp.ru/finansovaya-podderzhka/lizingovaya-podderzhka/</t>
  </si>
  <si>
    <t xml:space="preserve">Правила взаимодействия субъектов малого и среднего предпринимательства с Акционерным обществом «Российский Банк поддержки малого и среднего предпринимательства»
</t>
  </si>
  <si>
    <t>https://www.mspbank.ru/guarantee-ngs/borrowers/index.php</t>
  </si>
  <si>
    <t>https://www.mspbank.ru/credit/mono-cities/</t>
  </si>
  <si>
    <t>https://www.mspbank.ru/credit/agropark/?SUM_FROM=5000000&amp;TARGET=67&amp;MONTHS_TO=1&amp;SUM_TO=5000000&amp;SPECIAL=78&amp;ID%5B0%5D=1304&amp;ID%5B1%5D=1305</t>
  </si>
  <si>
    <t>https://www.exiar.ru/products/for-exporters/</t>
  </si>
  <si>
    <t xml:space="preserve">Постановление Правительства РФ от 05.02.2016 № 71 (ред. от 31.08.2016) "Об утверждении Правил осуществления акционерным обществом "Российский экспортный центр" деятельности по поддержке экспорта и взаимодействия с федеральными органами исполнительной власти и Государственной корпорацией по атомной энергии "Росатом"
</t>
  </si>
  <si>
    <t>https://www.exportcenter.ru/services/podderzhka-eksportnykh-postavok/</t>
  </si>
  <si>
    <t>https://www.exportcenter.ru/services/prodvizhenie-na-vneshnie-rynki/</t>
  </si>
  <si>
    <t>https://www.exportcenter.ru/services/sertifikatsiya-i-litsenzirovanie/</t>
  </si>
  <si>
    <t>https://www.exportcenter.ru/services/subsidirovanie/</t>
  </si>
  <si>
    <t xml:space="preserve">Постановление Правительства РФ от 07.07.1993 № 633 (с изм. от 23.04.1996) "Об образовании Российского экспортно-импортного банка"
Постановление Правительства РФ от 11.01.1994 № 16 (ред. от 26.06.2000) "О Российском экспортно-импортном банке"
</t>
  </si>
  <si>
    <t>http://eximbank.ru/credits/index.php</t>
  </si>
  <si>
    <t>http://eximbank.ru/credits/garant.php</t>
  </si>
  <si>
    <t>По мероприятиям, предусматривающим строительство и (или) реконструкцию объектов инфраструктуры, необходимых для осуществления индивидуальными предпринимателями и юридическими лицами инвестиционных проектов в моногородах, софинансирование Фондом расходов бюджетов субъектов Российской Федерации и бюджетов муниципальных образований осуществляется в размере до 95 % общей стоимости реализации мероприятия по каждому объекту. В случаях, если объекты инфраструктуры, необходимые для осуществления индивидуальными предпринимателями и юридическими лицами инвестиционных проектов в моногородах будут использоваться в моногородах, в том числе, для нужд иных физических и юридических лиц, софинансирование Фондом расходов бюджетов субъектов Российской Федерации и бюджетов муниципальных образований осуществляется в размере:- по мероприятиям, предусматривающим строительство объектов инфраструктуры: в размере до 95 % части стоимости реализации мероприятия по каждому объекту, определяемой исходя из доли планируемого использования объекта инфраструктуры инвестиционными проектами.- по мероприятиям, предусматривающим реконструкцию объектов инфраструктуры: в размере, не превышающем размера стоимости строительства объектов инфраструктуры, обеспечивающих потребности только инвестиционных проектов в моногородах при сопоставимых технологических параметрах, но не более 95 % общей стоимости реализации мероприятия по каждому объекту.</t>
  </si>
  <si>
    <t xml:space="preserve">Под затратами производителей на содержание рабочих мест понимаются затраты на выплату заработной платы, рассчитываемые исходя из среднесписочной численности персонала за отчетный период, а также затраты на отчисления на страховые взносы по обязательному социальному страхованию, отчисления на страховые взносы по обязательному медицинскому страхованию, отчисления в Пенсионный фонд Российской Федерации, возникшие с 1 января 2015 г. Субсидия предоставляется ежеквартально в размере до 90 процентов суммы фактически понесенных затрат. </t>
  </si>
  <si>
    <t>Под затратами производителей на использование энергоресурсов энергоемкими предприятиями автомобильной промышленности понимаются затраты на оплату электрической энергии, используемой в производственных целях, без учета сумм налога на добавленную стоимость, возникшие с 1 января 2015 г., понесенные: а) непосредственно производителями; б) лицами, признанными аффилированными лицами производителей в соответствии с законодательством Российской Федерации; в) организациями, оказывающими производителю услуги по осуществлению отдельных технологических операций при производстве транспортных средств. Субсидия предоставляется ежеквартально в размере до 90 процентов суммы затрат.</t>
  </si>
  <si>
    <t xml:space="preserve">Под затратами производителей, связанными с выпуском и поддержкой гарантийных обязательств в отношении транспортных средств, понимаются затраты без учета сумм налога на добавленную стоимость, понесенные производителями с 1 января 2015 г. на производство транспортных средств и поддержку гарантийных обязательств в отношении транспортных средств, произведенных ими с 1 января 2014 г., за вычетом затрат на оплату труда, электроэнергию и осуществление научно-исследовательских и опытно-конструкторских работ. Субсидия предоставляется в размере до 90 процентов суммы затрат. </t>
  </si>
  <si>
    <t>Субсидии предоставляются на конкурсной основе в размере не более 50 процентов общего объема следующих затрат (всех или отдельных видов):а) затраты на оплату сырья, материалов и комплектующих, необходимых для производства пилотной партии; б) затраты на оплату изготовления и (или) приобретения оснастки, средств тестирования, измерения и контроля, используемых для производства пилотной партии (не более 20 процентов предоставляемой субсидии);в) затраты на оплату труда работников, занятых в производстве пилотной партии, в размере, не превышающем уровень средней заработной платы в регионе, в котором производится пилотная партия; г) затраты на инженерную разработку и проектирование пилотной партии (не более 10 процентов предоставляемой субсидии);д) затраты на приобретение расходного инструмента для производства пилотной партии (не более 10 процентов предоставляемой субсидии);е) логистические затраты на поставку пилотной партии (не более 10 процентов предоставляемой субсидии).</t>
  </si>
  <si>
    <t>Субсидия предоставляется ежеквартально организациям, прошедшим конкурсный отбор Министерства промышленности и торговли Российской Федерации, на компенсацию части затрат на научно-исследовательские работы, возникших в период с 1 января 2017 г. по 2019 год включительно, в том числе до заключения договора о предоставлении субсидии. Субсидируются следующие затраты: а) расходы на оплату труда работников (включая обязательные отчисления в фонды социального страхования), участвующих в научно-исследовательских работах в рамках реализации проекта; б) материальные расходы, непосредственно связанные с проведением научно-исследовательских работ; в) расходы на подготовку лабораторного производственного и исследовательского комплекса, закупку исследовательского, испытательного, контрольно-измерительного и вспомогательного оборудования, проведение испытаний; г) накладные расходы в размере не более 75 процентов размера расходов на оплату труда работников, участвующих в научно-исследовательских работах; д) расходы на оплату работ (услуг) сторонних организаций; е) расходы на оплату работ по договорам на проведение научно-исследовательских работ; ж) расходы на государственную регистрацию в Российской Федерации и за рубежом результатов интеллектуальной деятельности, полученных в рамках реализации проекта.</t>
  </si>
  <si>
    <t>Субсидия предоставляется организациям, прошедшим конкурсный отбор Министерства промышленности и торговли Российской Федерации. Субсидии на уплату процентов по кредитам предоставляются при условии, если кредитные средства направлены: а) на приобретение и (или) долгосрочную аренду земельных участков под создание новых производственных мощностей, производственных зданий и сооружений; б) на разработку проектно-сметной документации; в) на строительство и модернизацию производственных зданий и сооружений; г) на приобретение, сооружение, изготовление и доставку основных производственных фондов, строительно-монтажные и пусконаладочные работы; д) на обучение персонала работе на приобретенном в рамках проекта высокотехнологичном оборудовании; е) на приобретение нематериальных активов, включая приобретение лицензий и выплату вознаграждений по лицензионным договорам; ж) на приобретение сырья и материалов для производства детских товаров в рамках проекта в соответствии с его бизнес-планом. Субсидии на уплату лизинговых платежей предоставляются российским организациям на возмещение части затрат на уплату лизинговых платежей в размере не более 70 процентов лизинговых платежей (за исключением первоначального платежа), но не более 70 процентов стоимости предмета лизинга по договорам финансовой аренды (лизинга) оборудования, заключенным не ранее 1 января 2013 г.</t>
  </si>
  <si>
    <t>Субсидии предоставляются на компенсацию части затрат, связанных с уплатой процентов по кредитам, полученным в целях осуществления расходов инвестиционного характера. Субсидии предоставляются ежеквартально в размере 2/3 суммы затрат организации на уплату процентов по кредиту в расчетном периоде, размер субсидии не может превышать величину, рассчитанную исходя из 2/3 ключевой ставки Центрального банка Российской Федерации, действующей на дату уплаты процентов по кредиту, а по кредитам, полученным начиная с 1 января 2017 г., - исходя из двух третьих базового индикатора, рассчитанного в соответствии с Постановлением Правительства Российской Федерации от 20 июля 2016 г. №702.</t>
  </si>
  <si>
    <t>Субсидия предоставляется на возмещение части затрат на уплату процентов по кредитам, полученным для осуществления следующих расходов: а) для лесозаготовительных организаций: на приобретение запасных частей, комплектующих, изделий и узлов к лесозаготовительному оборудованию; на услуги транспорта (за исключением экспортных поставок) по перевозке необработанных лесоматериалов; на горюче-смазочные материалы; б) для лесоперерабатывающих организаций: на приобретение необработанных лесоматериалов; на услуги транспорта (за исключением экспортных поставок) по перевозке необработанных лесоматериалов; на горюче-смазочные материалы. Субсидии предоставляются ежеквартально, в размере двух третьих ключевой ставки Центрального банка Российской Федерации, действующей на дату уплаты процентов по кредиту.</t>
  </si>
  <si>
    <t>Основанием для предоставления меры поддержки является включение инвестиционного проекта в перечень приоритетных инвестиционных проектов в области освоения лесов. Договоры аренды лесных участков заключаются при соблюдении инвестором поквартального графика и не ранее сроков, установленных графиком заключения договоров аренды лесных участков по типовой форме, утверждаемой уполномоченным федеральным органом исполнительной власти для каждого вида использования лесов, предусмотренного частью 1 статьи 25 Лесного кодекса Российской Федерации. Договор аренды лесных участков должен содержать требование, касающееся возможности заготовки древесины в полном объеме в период, начинающийся за 6 месяцев до ввода в эксплуатацию лесоперерабатывающей инфраструктуры и последующий период. Ежегодный допустимый объем изъятия древесины на выделенных для реализации инвестиционного проекта лесных участках должен соответствовать годовой потребности в древесном сырье, рассчитанной исходя из производственной мощности оборудования, запланированного объема и ассортимента выпускаемой продукции при выходе на проектную мощность, товарной структуры и породного состава допустимого ежегодного объема изъятия древесины.</t>
  </si>
  <si>
    <t>Субсидия предоставляется на возмещение следующих фактически осуществленных не ранее 1 января 2017 г. и документально подтвержденных затрат организации, связанных с реализацией инвестиционного проекта и предусмотренных его бизнес-планом: а) на оплату первоначального (авансового) платежа по договорам лизинга оборудования, необходимого для реализации инвестиционного проекта, - в размере не более 50 процентов суммы фактически понесенных затрат; б) на оплату услуг сторонних организаций по пусконаладочным работам производственного оборудования, обслуживанию, ремонту и поверке производственного оборудования - в размере не более 50 процентов суммы фактически понесенных затрат; в) на аренду производственных помещений - в размере не более 50 процентов суммы фактически понесенных затрат; г) на оплату труда инженерно-технических работников - в размере не более 50 процентов фактически понесенных затрат; д) на проведение технических испытаний, токсикологических исследований и клинических испытаний продукции - в размере не более 50 процентов суммы фактически понесенных затрат; е) на приобретение расходных материалов, сырья и комплектующих для отработки технологии производства продукции, включая изготовление установочной серии, - в размере не более 50 процентов суммы фактически понесенных затрат; ж) на уплату процентов по кредитам, полученным в кредитных организациях на цели реализации инвестиционного проекта, - в размере 50 процентов суммы фактических затрат организации на уплату процентов по кредитам; з) на оплату услуг иных сторонних организаций, связанных с реализацией инвестиционного проекта, перечень и стоимость которых указаны в бизнес-плане, представленном организацией на конкурс, - в размере не более 50 процентов суммы фактически понесенных затрат, но не более 10 процентов общего размера затрат организации по инвестиционному проекту.</t>
  </si>
  <si>
    <t>Субсидии предоставляется инициатору совместного проекта, отобранного по итогам конкурсного отбора, на возмещение части затрат в рамках реализации совместного проекта после заключения договора о предоставлении субсидии в соответствии с типовой формой, утвержденной Министерством финансов Российской Федерации. Субсидия предоставляется в размере до 70 процентов суммы затрат инициаторов совместного проекта на уплату процентов по кредиту.</t>
  </si>
  <si>
    <t>Субсидируются затраты на сертификацию производства, понесенные организациями в соответствии с требованиями, установленными авиационными правилами, введенными в действие в соответствии с постановлением Правительства Российской Федерации от 27 марта 1998 г. №360 "О федеральных правилах использования воздушного пространства и федеральных авиационных правилах", на основании заключенных с сертификационными центрами договоров на сертификацию. Предоставление субсидий осуществляется ежеквартально в размере 90 процентов фактически понесенных и документально подтвержденных затрат организации на оплату предусмотренных бизнес-планом услуг сертификационных центров по договорам на сертификацию.</t>
  </si>
  <si>
    <t>Субсидия предоставляется на возмещение затрат организации на уплату купонного дохода исходя из ставки 8 процентов годовых по облигационным займам, превышающим 20 млрд. рублей, и исходя из ставки 6 процентов годовых - по остальным облигационным займам. Субсидии используются исключительно для финансирования расходов организации на уплату купонного дохода по облигационным займам</t>
  </si>
  <si>
    <t>Субсидии предоставляются в целях сертификации или валидации разработчиков и производителей бортового приборного оборудования, компонентов приборного оборудования, а также разработчиков и производителей авиационных систем и агрегатов, компонентов и агрегатов по мировым стандартам и достижения целевых показателей, касающихся доли поставок российских бортовых авиационных комплексов, а также агрегатов и систем для воздушных судов в мировом рынке для воздушных судов (в процентном выражении), подпрограммы «Авиационные агрегаты и приборы» государственной программы Российской Федерации «Развитие авиационной промышленности на 2013 - 2025 годы». Субсидия предоставляется в размере 50% затрат, понесенных на сертификацию</t>
  </si>
  <si>
    <t xml:space="preserve">Субсидии предоставляются по кредитам, выданным на срок не менее 1 года по каждому кредитному договору и полученным организациями радиоэлектронной промышленности в российских кредитных организациях не ранее 1 января 2016 г. на цели создания инфраструктуры отрасли, в том числе кластеров в сфере радиоэлектроники, в рамках комплексного проекта, бизнес-планом которого в обязательном порядке предусмотрено осуществление расходов инвестиционного характера. Субсидии предоставляются в размере 0,7 ключевой ставки Центрального банка Российской Федерации.. </t>
  </si>
  <si>
    <t>Субсидия предоставляется на возмещение части фактически осуществленных не ранее 1 января 2015 г. и документально подтвержденных следующих затрат российской организации, связанных с реализацией проекта, предусмотренных бизнес-планом проекта: а) на заработную плату работников, уплату страховых взносов; б) на приобретение сырья, расходных материалов для наработки образцов разрабатываемого лекарственного препарата; в) на приобретение лабораторных животных и кормов для них, расходных материалов для проведения комплекса доклинических исследований лекарственного средства (in vitro, in vivo); г) на приобретение лекарственных препаратов сравнения;д) на оплату оказанных на территории Российской Федерации услуг сторонних организаций по проведению комплекса доклинических исследований лекарственного средства (in vitro, in vivo), лабораторных, клинико-диагностических исследований, обработке полученных клинических данных, наработке образцов разрабатываемого лекарственного препарата, а также по транспортировке клинических образцов; е) по обязательному страхованию жизни и здоровья пациентов, участвующих в клинических исследованиях разрабатываемого лекарственного препарата. Субсидия предоставляется на возмещение не более 50% затрат.</t>
  </si>
  <si>
    <t>Субсидии предоставляются на возмещение фактически осуществленных не ранее 1 января 2015 г. и документально подтвержденных следующих затрат российской организации, связанных с реализацией проекта, предусмотренных бизнес-планом проекта: а) на приобретение сырья, расходных материалов для наработки образцов разрабатываемого лекарственного препарата; б) на приобретение лекарственных препаратов сравнения; в) на оплату услуг сторонних организаций по проведению лабораторных, клинико-диагностических исследований, обработке полученных клинических данных, по транспортировке клинических образцов; г) на страховые взносы по страхованию жизни и здоровья пациентов, участвующих в клинических исследованиях лекарственного препарата; д) на заработную плату работников, уплату страховых взносов. Субсидия предоставляется на возмещение не более 50% затрат, но не может превышать 200 млн. рублей за весь срок действия договора о предоставлении субсидии.</t>
  </si>
  <si>
    <t>Субсидии предоставляются на возмещение фактически осуществленных не ранее 1 января 2015 г. и документально подтвержденных затрат российской организации, связанных с реализацией проекта, предусмотренных бизнес-планом проекта: а) на платежи (кроме первого авансового платежа) по договорам лизинга оборудования, необходимого для реализации проекта; б) на оплату услуг сторонних организаций по пусконаладочным работам и работам по квалификации оборудования для производства фармацевтических субстанций, приобретенного в рамках проекта; в) на приобретение расходных материалов, реактивов для отработки технологии производства, включая наработку предсерийных партий (валидационных серий) фармацевтической субстанции; г) на оплату иных услуг сторонних организаций, связанных с реализацией проекта; д) на заработную плату работников российской организации, уплату страховых взносов. Субсидия предоставляется на возмещение не более 50% затрат, но не может превышать 200 млн. рублей за весь срок действия договора о предоставлении субсидии.</t>
  </si>
  <si>
    <t>Субсидия предоставляется на возмещение фактически осуществленных не ранее 1 января 2015 г. и документально подтвержденных затрат российской организации, связанных с реализацией проекта, предусмотренных бизнес-планом проекта: а) на платежи (кроме первоначального платежа) по договорам лизинга оборудования, необходимого для реализации проекта, - в размере не более 50 процентов суммы фактически понесенных затрат; б) на оплату услуг сторонних организаций по пусконаладочным работам производственного оборудования, обслуживанию, ремонту и поверке производственного оборудования - в размере не более 50 процентов суммы фактически понесенных затрат; в) на аренду производственных помещений - в размере не более 50 процентов суммы фактически понесенных затрат; г) на проведение технических испытаний, токсикологических исследований и клинических испытаний медицинских изделий (за исключением клинических испытаний имплантируемых медицинских изделий) в размере не более 50 процентов суммы фактически понесенных затрат; д) на приобретение расходных материалов, сырья и комплектующих для отработки технологии производства, включая изготовление установочной серии, медицинских изделий в рамках проекта - в размере не более 50 процентов суммы фактически понесенных затрат; е) на уплату процентов по кредитам, сроки привлечения которых не могут быть ранее 2013 года, полученным в кредитных организациях и государственной корпорации "Банк развития и внешнеэкономической деятельности (Внешэкономбанк)" на цели реализации проекта, - в размере 70 процентов суммы фактических затрат российской организации на уплату процентов по кредитам, сроки привлечения которых не могут быть ранее 2013 года, при этом размер субсидии не может превышать величину, рассчитанную исходя из 70 процентов ключевой ставки Центрального банка Российской Федерации, действующей на дату уплаты процентов по кредиту; ж) на оплату услуг иных сторонних организаций, связанных с реализацией проекта, - в размере не более 50 процентов суммы фактически понесенных затрат, но не более 20 процентов общего размера затрат российской организации по проекту. Размер субсидии не может превышать 200 млн. рублей на весь срок действия договора о предоставлении субсидии.</t>
  </si>
  <si>
    <t>Субсидии предоставляются на возмещение фактически осуществленных не ранее 1 января 2015 г. и документально подтвержденных следующих затрат российской организации, связанных с реализацией проекта, предусмотренных бизнес-планом проекта: а) на приобретение медицинских изделий сравнения; б) на договоры с медицинскими учреждениями, принимающими участие в реализации проекта; в) на страховые взносы по страхованию жизни и здоровья пациентов, участвующих в клинических испытаниях медицинского изделия; г) на заработную плату работников российской организации, включая уплату страховых взносов; д) на работы по договорам на выполнение опытно-конструкторских и технологических работ, непосредственно связанных с реализацией проекта; е) на работы по договорам на изготовление макетов и опытных партий медицинских изделий, а также проведение их клинических испытаний в рамках проекта. Субсидия предоставляется на возмещение не более 50 процентов затрат, но не может превышать 5 млн. рублей за весь срок действия договора о предоставлении субсидии.</t>
  </si>
  <si>
    <t>Предоставление субсидий осуществляется ежеквартально: а) по кредитному договору, заключенному до 1 января 2017 г., - в размере трех четвертых ключевой ставки Центрального банка Российской Федерации в случае, если процентная ставка по кредиту больше или равна ключевой ставке Центрального банка Российской Федерации, действующей на дату последней уплаты процентов по кредиту, в пределах действия кредитного договора, но не более чем в течение 3 лет по каждому проекту. Если процентная ставка по кредиту меньше ключевой ставки Центрального банка Российской Федерации, действующей на дату уплаты процентов по кредиту, возмещение осуществляется в размере трех четвертых суммы затрат организации на уплату процентов по кредиту в пределах действия кредитного договора, но не более чем в течение 3 лет по каждому проекту; б) по кредитному договору, заключенному начиная с 1 января 2017 г., - в размере трех четвертых базового индикатора, определяемого в соответствии с Постановлением Правительства Российской Федерации от 20 июля 2016 г. № 702 «О применении базовых индикаторов при расчете параметров субсидирования процентной ставки за счет средств федерального бюджета по кредитам, облигационным займам и (или) договорам лизинга в зависимости от сроков кредитования, а также определении предельного уровня конечной ставки кредитования, при превышении которого субсидирование процентной ставки не осуществляется», в пределах действия кредитного договора, но не более чем в течение 3 лет по каждому проекту.</t>
  </si>
  <si>
    <t>Финансовая поддержка предоставляется на: а) оплату части расходов, связанных со следующими мероприятиями по подготовке проекта модернизации в сферах тепло-, водоснабжения, водоотведения, очистки сточных вод и обращения с твердыми коммунальными отходами; б) на возмещение ресурсоснабжающим организациям части затрат, понесенных в связи с уплатой процентов (купонного дохода) (за исключением неустойки (штрафа, пеней) за нарушение условий договора), включая такие затраты, понесенные в связи с обеспечением выплаты специализированным финансовым обществом процентов (купонного дохода) по облигационному займу, средства от размещения которого являлись источником финансирования концессионного проекта, по кредитам (облигационным займам) (за исключением льготных кредитов), привлеченным ресурсоснабжающими организациями в целях реализации проектов модернизации по концессионным соглашениям, заключенным в период предоставления финансовой поддержки в 2017 – 2018 годах; в) возмещение российским кредитным организациям части недополученных доходов от процентов (за исключением неустойки (штрафа, пеней) за нарушение условий договора) по льготным кредитам, привлеченным ресурсоснабжающими организациями в целях реализации проектов модернизации по концессионным соглашениям, заключенным в период предоставления финансовой поддержки в 2017 – 2018 годах.</t>
  </si>
  <si>
    <t xml:space="preserve">В рамках осуществления закупок отдельными видами юридических лиц установлена обязанность заказчиков закупать у субъектов МСП менее чем 18% совокупного годового объема договоров (в том числе 15% по закупкам, участниками которых являются только субъекты МСП). При этом АО «Корпорация «МСП» и уполномоченные органы исполнительной власти субъектов Российской Федерации наделены полномочиями по проведению оценки соответствия и мониторинга соответствия в целях контроля соблюдения крупнейшими заказчиками, определяемыми Правительством Российской Федерации, обязанности по осуществлению закупок у субъектов МСП. </t>
  </si>
  <si>
    <t>Предоставление всесторонней поддержки российским экспортерам, а также финансирующим их банкам и инвесторам с целью создания максимально комфортных условий развития деловых отношений, связанных с экспортом и осуществлением инвестиций за рубежом.1.Страхование кредита покупателю: предназначено для защиты российского или иностранного банка от риска невозврата кредита, предоставленного иностранному заемщику (покупателю или банку покупателя) для оплаты по контракту за товары (услуги или работы),экспортируемые из России.2. Страхование подтвержденного аккредитива: предназначено для защиты банка (российского или иностранного), подтверждающего аккредитив иностранного банка-эмитента, от риска неполучения денежных средств при его раскрытии. Страховое покрытие распространяется на аккредитивы, выставленные для оплаты по контрактам за товары (услуги или работы), экспортируемые из России.3. Страхование кредита поставщика: предназначено для защиты российских компаний (а также банков, предоставляющих им финансирование) от риска неплатежа иностранного покупателя. Страховое покрытие распространяется на поставки, осуществляемые по контракту на условиях отсрочки платежа.4. Комплексное страхование экспортных кредитов: предназначено для защиты российских компаний (а также банков, предоставляющих им финансирование) от риска неплатежа иностранных покупателей. Страховое покрытие распространяется на регулярные поставки однородных товаров, осуществляемые на условиях отсрочки платежа (длительностью не более360 дней) постоянным покупателям за рубежом.5. Страхование кредита на пополнение оборотных средств экспортера: предназначено для защиты российского банка от риска невозврата кредита, предоставленного российскому экспортеру (субъекту малого и среднего предпринимательства) на цели исполнения экспортного контракта.6. Страхование экспортного факторинга: предназначен для защиты фактора от риска неплатежа иностранных контрагентов.</t>
  </si>
  <si>
    <t>Поддержка экспортных поставок: базовое консультирование по вопросам таможенного администрирования, разработка базового сценария (маршрута) перевозки; примерный расчет таможенных платежей при экспорте товаров; базовое консультирование по вопросам логистики; примерный расчет средней стоимости перевозки по разработанному маршруту перевозки; подготовка экспортного контракта. Базовое консультирование по вопросам возврата экспортного НДС</t>
  </si>
  <si>
    <t>Продвижение на внешние рынки: верхнеуровневый поиск и передача контактов потенциальных иностранных покупателей, международные проекты и тендеры, детальный поиск и передача контактов потенциальных иностранных покупателей, включая предварительный контакт и проверку интереса, базовая консультация о возможностях участия в тендерах международных институтов развития, поиск иностранного покупателя и сопровождение переговорного процесса до этапа заключения экспортной сделки. Содействие в подаче заявки на участие в тендерах международных институтов развития. Представление интересов российских экспортеров на площадке межправительственных комиссий и иных государственных мероприятиях для продвижения российской продукции. Содействие в регистрации и работе с системой закупок ООН. Размещение продукции компании на международных торговых онлайн-площадках по партнерским программам. Содействие в создании самостоятельной точки присутствия и (или) размещении продукции на международных торговых онлайн площадках. Базовое консультирование по вопросам запуска канала продаж на международных торговых онлайн площадках. Обеспечение участия в международных конгрессно-выставочных мероприятиях и деловых миссиях</t>
  </si>
  <si>
    <t>Сертификация, патентование, лицензирование: консультация по вопросам оценки соответствия продукции на внешних рынках, базовое консультирование экспортеров о мерах патентно-правовой защиты, оформление и выдача сертификата свободной продажи, экспертиза документов в целях выдачи лицензии на экспорт</t>
  </si>
  <si>
    <t>Субъекты Российской Федерации, муниципальные образования. Моногород включен в Перечень монопрофильных муниципальных образований Российской Федерации (моногородов) (утв. распоряжением Правительства Российской Федерации от 29.07.2014 № 1398-р)</t>
  </si>
  <si>
    <t>Физические и юридические лица, реализующие или планирующие реализовать инвестиционные проекты в моногородах. Моногород включен в Перечень монопрофильных муниципальных образований Российской Федерации (моногородов) (утв. распоряжением Правительства Российской Федерации от 29.07.2014 № 1398-р).</t>
  </si>
  <si>
    <t>Консультационную и методологическую поддержку субъектов поддержки осуществляет работник Департамента программ развития моногородов Фонда, за которым в соответствии с приказом Фонда закреплен моногород (далее – линейный менеджер).1. Действия заявителя: Обращение заявителя в адрес Фонда с просьбой оказания содействия в получении мер финансовой и нефинансовой поддержки. 2. Действия Фонда: 2.1. Содействие в получении инициаторами инвестиционных проектов поддержки Фондом в реализации мероприятий по строительству и (или) реконструкции объектов инфраструктуры, необходимых для реализации инвестиционных проектов, подготовке и (или) участию в  финансировании инвестиционных проектов в моногородах. 2.2. Предоставление информации по мерам финансовой и нефинансовой поддержки (в том числе в рамках заключенных Фондом соглашений с институтами развития, организациями инфраструктуры поддержки субъектов МСП, кредитными организациями и общественными объединениями) и содействие в их получении инициаторами инвестиционных проектов. 2.3. Обеспечение координации и взаимодействия между заявителем и органами региональной, муниципальной власти, в том числе в размещении инвестиционного проекта на инвестиционной площадке в моногороде. 2.4. Инициирует и сопровождает проекты улучшения инвестиционного климата и деловой среды. 2.5. Организация мероприятий, направленных на продвижение инвестиционных проектов, инвестиционных площадок в моногородах.</t>
  </si>
  <si>
    <t xml:space="preserve">Для целей проведения конкурсов под некоммерческой неправительственной организацией понимается российское юридическое лицо, созданное в организационно-правовой форме некоммерческой организации, за исключением государственного или муниципального учреждения, публично-правовой компании, государственной корпорации, государственной компании и иной некоммерческой организации, созданной Российской Федерацией, субъектом Российской Федерации и (или) муниципальным образованием. В конкурсе могут участвовать некоммерческие неправительственные организации, соответствующие всем следующим требованиям: 1) организация зарегистрирована не позднее чем за один год до дня окончания приема заявок на участие в конкурсе, а в случае если организация запрашивает грант в сумме до пятисот тысяч рублей, – не позднее чем за шесть месяцев до дня окончания приема заявок на участие в конкурсе; 2) организация осуществляет в соответствии с уставом один или несколько видов деятельности, соответствующих направлениям, указанным в пункте 4 настоящего положения; 3) организация не находится в процессе ликвидации, в отношении нее не возбуждено производство по делу о несостоятельности (банкротстве), деятельность организации не приостановлена в порядке, предусмотренном законодательством; 4) у организации отсутствует просроченная задолженность по налогам, сборам и иным обязательным платежам в бюджеты бюджетной системы Российской Федерации, срок исполнения по которым наступил в соответствии с законодательством Российской Федерации (за исключением сумм, по которым имеется вступившее в законную силу решение суда о признании обязанности организации по уплате этих сумм исполненной). Организация признается соответствующей установленному требованию в случае, если ею в установленном порядке подано заявление об обжаловании указанной задолженности и решение по такому заявлению на дату подачи организацией заявки на участие в конкурсе не принято. </t>
  </si>
  <si>
    <t>Российские организации легкой промышленности, в структуре доходов которых доля от реализации произведенной продукции легкой промышленности составляет не менее 50 процентов всех доходов, указанных в декларации по налогу на прибыль организации. Инвестиционный проект должен:- предусматривать рост объемов реализации товаров легкой промышленности в размере не менее 107 процентов по отношению к показателю года, предшествующего году получения субсидии, в стоимостном выражении;- обеспечение годового объема производства товаров легкой промышленности в размере, не менее чем в 2 раза превышающем размер запрашиваемой субсидии.</t>
  </si>
  <si>
    <t>Российские организации, реализующие приоритетные инвестиционные проекты индустрии детских товаров. Субсидия предоставляется российской организации на следующих условиях: а) максимальный размер субсидии для одной российской организации не превышает 200 млн. рублей на весь срок действия договора о предоставлении субсидии; б) бизнес-план проекта предусматривает начало производства и реализации детских товаров не позднее 3 лет со дня заключения договора о предоставлении субсидии; в) бизнес-план проекта предусматривает получение выручки от реализации детских товаров, произведенных в рамках проекта, в размере, не менее чем в 3 раза превышающем размер субсидии, в срок не более чем через 3 года после начала производства детских товаров в рамках проекта; г) бизнес-план проекта предусматривает объем производства и реализации детских товаров, произведенных в рамках проекта, в размере, не менее чем в 3 раза превышающем размер субсидии, в срок не более чем через 3 года после начала производства детских товаров в рамках проекта; д) проект направлен на достижение целей и целевых показателей, предусмотренных пунктом 1 Правил; е) проект не предполагает финансирование из федерального бюджета в соответствии с иными нормативными правовыми актами (по аналогичным статьям расходов).</t>
  </si>
  <si>
    <t>Российские организации сферы производства редких и редкоземельных металлов, внедряющие в промышленное производство результаты научно-исследовательских и опытно-конструкторских работ в сфере производства редких и редкоземельных металлов, реализация проекта предусматривает создание не менее 100 новых или модернизированных рабочих мест к моменту выхода производства на полную проектную мощность, общий объем инвестиций в проект составляет не менее 100 млн. рублей; показатель рентабельности продаж по прибыли до вычета расходов по выплате процентов, налогов и начисленной амортизации не менее 10 процентов ежегодно, начиная со следующего года после выхода производства на полную проектную мощность.</t>
  </si>
  <si>
    <t>Российские организации реабилитационной индустрии, реализующие комплексные инвестиционные проекты по организации производства средств реабилитации. Субсидия предоставляется организации на следующих условиях:- максимальный размер субсидии для одной организации не превышает 200 млн. рублей на весь срок действия договора о предоставлении субсидии;- выручка от реализации продукции в размере, суммарно превышает в 2 раза размер выделенной субсидии, в течение 3 лет после начала выпуска продукции;- создание и (или) модернизацию высокопроизводительных рабочих мест в реабилитационной индустрии (накопленным итогом), но не менее 50 процентов численности работников, непосредственно занятых выполнением работ в рамках инвестиционного проекта;- экспорт продукции, которая будет создана в ходе реализации инвестиционного проекта, но не менее 1 процента общего объема продукции, произведенной в течение 3 лет после начала выпуска продукции;- объем внебюджетных средств, предусмотренных организацией в рамках бизнес-плана каждого инвестиционного проекта, в 2 раза превышает размер субсидии по каждому такому инвестиционному проекту.</t>
  </si>
  <si>
    <t>Участники промышленных кластеров, реализующие совместные проекты по производству промышленной продукции кластера в целях импортозамещения.Субсидия предоставляется на конкурсной основе инициаторам совместного проекта при выполнении следующих условий: а) включение промышленного кластера в реестр промышленных кластеров и специализированных организаций промышленных кластеров, соответствующих требованиям к промышленным кластерам и специализированным организациям промышленных кластеров в целях применения к ним мер стимулирования деятельности в сфере промышленности, утвержденным постановлением Правительства Российской Федерации от 31 июля 2015 г. №779 "О промышленных кластерах и специализированных организациях промышленных кластеров"; б) включение совместного проекта в реестр совместных проектов по итогам конкурсного отбора.</t>
  </si>
  <si>
    <t>Право на получение субсидий предоставляется российской компании, соответствующей следующим требованиям: а) регистрация российской компании в качестве юридического лица на территории Российской Федерации; б)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том числе по денежным обязательствам перед Российской Федерацией, определенным в статье 93.4 Бюджетного кодекса Российской Федерации; г) российская компания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являются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д) российская компания не находится в процессе реорганизации, ликвидации и банкротства.</t>
  </si>
  <si>
    <t>Порядок предоставления субсидии определен Постановлением Правительства Российской Федерации от 30.12.2015 № 1503 «Об утверждении Правил предоставления субсидий из федерального бюджета российским организациям на возмещение части затрат на реализацию проектов по разработке схожих по фармакотерапевтическому действию и улучшенных аналогов инновационных лекарственных препаратов»</t>
  </si>
  <si>
    <t>Российские организации, реализующие проекты по организации и проведению клинических исследований лекарственных препаратов, соответствующие  следующим основным критериям: а) бизнес-план проекта предусматривает начало выпуска в гражданский оборот лекарственного препарата, разработанного в рамках проекта, не позднее 4 лет с даты заключения договора о предоставлении субсидии; б) бизнес-план проекта предусматривает получение российской организацией, ее дочерними организациями и аффилированными лицами выручки от реализации разработанного в рамках проекта лекарственного препарата суммарно за 3 года со дня начала его выпуска в размере, не менее чем в 3 раза превышающем размер предоставленной субсидии; в) российская организация имеет разрешение на проведение клинического исследования заявленного лекарственного препарата, выданное уполномоченным федеральным органом исполнительной власти в установленном порядке; г) наработка образцов заявленного лекарственного препарата для проведения клинических исследований осуществляется на производственной площадке на территории Российской Федерации.</t>
  </si>
  <si>
    <t>Российские организации, реализующие проекты по организации производства лекарственных средств и (или) фармацевтических субстанций, соответствующие следующим основным критериям: а) бизнес-план проекта по организации производства одной или нескольких фармацевтических субстанций предусматривает начало выпуска в гражданский оборот фармацевтических субстанций, произведенных в рамках проекта, не позднее 3 лет с даты заключения договора о предоставлении субсидии; б) предусматривается получение выручки от реализации лекарственных средств (фармацевтических субстанций или лекарственных препаратов на основе фармацевтических субстанций), произведенных в рамках проекта, суммарно, начиная с выпуска в гражданский оборот первой произведенной в рамках проекта фармацевтической субстанции, заканчивая не позднее чем через 3 года с даты выпуска в гражданский оборот последней произведенной в рамках проекта фармацевтической субстанции, в размере, превышающем не менее чем в 3 раза размер предоставленной субсидии.</t>
  </si>
  <si>
    <t>Российские организации, реализующие проекты по организации производства медицинских изделий, соответствующие следующим критериям: а) наличие действующей лицензии на производство и техническое обслуживание (за исключением случая, если техническое обслуживание осуществляется для обеспечения собственных нужд юридического лица или индивидуального предпринимателя) медицинской техники; б) суммарная выручка за 2013 - 2016 годы от реализации медицинских изделий собственного производства составляет не менее 100 млн. рублей или от реализации технических средств реабилитации инвалидов и лиц с ограниченными возможностями здоровья, являющихся медицинскими изделиями, - не менее 50 млн. рублей; в) наличие не менее одного действующего регистрационного удостоверения на медицинское изделие, производимое заявителем; г) на первое число месяца, предшествующего месяцу, в котором планируется заключение договора о предоставлении субсидии, у российской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t>
  </si>
  <si>
    <t xml:space="preserve">Российские организации, реализующие проекты по организации и проведению клинических испытаний имплантируемых медицинских изделий, соответствующие следующим основным условиям: а) бизнес-план проекта предусматривает начало выпуска и реализации медицинских изделий, прошедших клинические испытания в рамках проекта, не позднее 3 лет с даты заключения договора о предоставлении субсидии; б) бизнес-план проекта предусматривает получение выручки от реализации медицинских изделий, прошедших клинические испытания в рамках проекта, суммарно за 3 года со дня начала выпуска и реализации этих изделий в размере, не менее чем в 3 раза превышающем размер предоставленной субсидии; в) проект предусматривает разработку медицинских изделий, включенных в перечень медицинских изделий,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 утверждаемый Правительством Российской Федерации. </t>
  </si>
  <si>
    <t>Финансовая поддержка предоставляется на основании заявки субъекта Российской Федерации. Для получения финансовой поддержки необходимо направить заявку в Фонд по форме, утвержденной Фондом. Финансовая поддержка предоставляется субъекту Российской Федерации, если уполномоченным органом власти субъекта Российской Федерации: а) утверждена «дорожная карта» развития ЖКХ на территории субъекта Российской Федерации; б) утвержден порядок отбора потенциальных проектов модернизации для их подготовки с целью использования регионом средств финансовой поддержки на подготовку проектов модернизации; в) с целью использования субъектом Российской Федерации средств финансовой поддержки на софинансирование процентной ставки утвержден порядок софинансирования процентной ставки, включающий в том числе обязательство субъекта Российской Федерации заключить с ресурсоснабжающей организацией или кредитной организацией договор (соглашение) о софинансировании процентной ставки, который должен содержать условие обеспечения софинансирования субъектом Российской Федерации процентной ставки на протяжении всего периода реализации соответствующих проектов за счет средств бюджета субъекта Российской Федерации вне зависимости от объема средств предоставленной Фондом финансовой поддержки, либо условие о включении в тариф затрат ресурсоснабжающей организации на обслуживание заемных средств в соответствии с законодательством Российской Федерации в области государственного регулирования тарифов в отношении организаций, оказывающих услуги в сфере тепло-, водоснабжения, водоотведения и обращения с твердыми коммунальными отходами. Софинансирование процентной ставки может быть также осуществлено за счет средств бюджета муниципального образования субъекта Российской Федерации, при этом соответствующий орган местного самоуправления должен быть участником договора (соглашения) о софинансировании процентной ставки. Указанные документы должны быть представлены в Фонд в составе заявки.</t>
  </si>
  <si>
    <t>В целях получения кредитования в рамках Программы субсидирования необходимо: 1. Соответствовать требованиям программы; 2. Обратиться в уполномоченный банк за предоставлением кредита по льготной ставке.</t>
  </si>
  <si>
    <t>Субъекту МСП, зарегистрированному в монопрофильном муниципальном образовании Российской Федерации (моногороде), в целях регистрации на Портале Бизнес-навигатора МСП. необходимо: 1. Зарегистрироваться на Портале Бизнес-навигатора по адресу http://smbn.ru или обратиться в целях регистрации лично в МФЦ, или иным способом, предусмотренным в МФЦ, в том числе через терминалы самообслуживания. 2. Получить результат регистрации (логин и пароль) по электронной почте на адрес, указанный в форме регистрации на Портале Бизнес-навигатора или в заявлении в МФЦ, или на бумажном носителе в МФЦ или в виде документа, содержащего информацию из информационных систем АО «Корпорация «МСП», или иным способом, предусмотренным в МФЦ. 3. Авторизовавшись с помощью своей учетной записи, использовать одну или несколько информационных систем на Портале Бизнес-навигатора МСП: – Бизнес-навигатор МСП; – Коммуникационную платформу; – Маркетинговую платформу («Поток»); – «Жизненные ситуации».</t>
  </si>
  <si>
    <t>АО «Корпорация «МСП» на официальном сайте в информационно-телекоммуникационной сети «Интернет» создан отдельный раздел для субъектов МСП, в котором систематизирована следующая информация:– особенности участия субъектов МСП в закупках, предусмотренные в положениях о закупках крупнейших заказчиков;– перечень товаров, работ, услуг, закупка которых осуществляется крупнейшими заказчиками у субъектов МСП;– разделы о закупках у субъектов МСП планов закупки товаров, работ, услуг крупнейших заказчиков на текущий год;– информация об условиях программ партнерства, а также об условиях присоединения субъектов МСП к программам партнерства;– информация о создании заказчиком совещательного органа, отвечающего за общественный аудит эффективности проводимых закупок, его составе. По инициативе АО «Корпорация «МСП» указанная информация о закупках у субъектов МСП размещена на сайтах уполномоченных органов государственной власти субъектов Российской Федерации, а также на сайтах общероссийских некоммерческих объединений, выражающих интересы субъектов МСП, Ассоциации региональных банков, отраслевых объединений. В целях расширения информационной поддержки субъектов МСП – поставщиков крупнейших заказчиков информация о закупках крупнейших заказчиков также представлена в геомаркетинговой информационно-аналитической системе Бизнес-навигатор МСП и может быть получена в рамках предоставления услуги АО «Корпорация «МСП» через многофункциональные центры предоставления государственных и муниципальных услуг.</t>
  </si>
  <si>
    <t>Юридические лица/индивидуальные предприниматели/крестьянское (фермерское) хозяйство/потребительский кооператив - субъекты МСП, зарегистрированные в монопрофильных муниципальных образованиях (моногородах), соответствующих критериям, утвержденным Постановлением Правительства Российской Федерации от 29.07.2014 № 709 и включенным в Перечень моногородов, утвержденный Распоряжением Правительства Российской Федерации от 29.07.2014 № 1398-р.Базовые требования: 1. Соответствие требованиям ст.4 Федерального закона №209-ФЗ; 2 Любые виды предпринимательской деятельности; Регистрация бизнеса на территории Российской Федерации; Отсутствие отрицательной кредитной истории по кредитам с гарантией АО «МСП Банк»; Отсутствие просроченной задолженности по налогам, сборам и т.п. Не применяются процедуры несостоятельности (банкротства).</t>
  </si>
  <si>
    <t>Общий порядок получения поддержки для всех страховых продуктов Агентства:1. Направление необходимых документов в Агентство для анализа возможности предоставления страхового покрытия (полный перечень необходимой документации для различных продуктов Агентства представлен на сайте www.exiar.ru).2. Структурирование сделки, проведение андеррайтинга и оценки рисков (с учетом рисков и результатов изучения проекта и финансового состояния покупателя).3. Подготовка и согласование проекта договора страхования.4. Подписание договора страхования.1. Документация, необходимая для рассмотрения проекта:- краткое описание экспортного проекта или заявка на страхование (по форме Агентства);- информация об иностранном заемщике, включая финансовую отчетность (баланс, отчет о прибылях и убытках), структуру собственников, данные о группе компаний, в которую входит контрагент, и ее консолидированная управленческая отчетность (если применимо);- экспортный контракт или его проект;- кредитное соглашение или его проект.Период страхования соответствует периоду действия кредитного договора.2. Документация, необходимая для рассмотрения проекта:- краткое описание экспортного проекта или заявка на страхование (по форме Агентства);- информация об иностранном банке-эмитенте, включая финансовую отчетность (баланс, отчет о прибылях и убытках), структуру собственников, данные о группе компаний, в которую входит контрагент, и ее консолидированная управленческая отчетность (если применимо);- текст аккредитива или его проект. Период страхования соответствует сроку исполнения обязательств банка-эмитента перед подтверждающим банком.3. Документация, необходимая для рассмотрения проекта:- экспортный контракт или его проект;- информация об иностранном покупателе, включая финансовую отчетность (баланс, отчет о прибылях и убытках), структуру собственников, данные о группе компаний, в которую входит покупатель, и ее консолидированная управленческая отчетность (если применимо).Период страхования соответствует периоду действия экспортного контракта.4. Документация, необходимая для рассмотрения проекта:- заявление/запрос на страхование - информация об иностранных покупателях, включая финансовую отчетность (баланс, отчет о прибылях и убытках);- информация об опыте работы с покупателями. Период страхования составляет 1 год.5. Документация, необходимая для рассмотрения проекта:- экспортный контракт или его проект;- проект кредитного договора;- информация о российском банке, включая финансовую отчетность (баланс, отчет о прибылях и убытках), структуру собственников, данные о группе компаний, в которую входит контрагент, и ее консолидированная управленческая отчетность (если применимо).Объем страхового покрытия: предпринимательские риски неисполнения обязательств заемщика по кредитному договору, застрахованная доля до 70% от суммы кредита. Срок страхования соответствует сроку финансирования.6. Документация, необходимая для рассмотрения проекта:- заявление/запрос на страхование;- проект договора факторинга;- информация об иностранном покупателе (дебиторе), по возможности включая финансовую отчетность (баланс, отчет о прибылях и убытках), структуру собственников, данные о группе компаний, в которую входит контрагент, и ее консолидированная управленческая отчетность (если применимо).Период страхования составляет 1 год.</t>
  </si>
  <si>
    <t xml:space="preserve">Мера поддержки носит запросный характер. Запрос на оказание услуги можно инициировать через Личный кабинет на официальном сайте АО «Российский экспортный центр», контакт-центр, обратившись в офис Группы РЭЦ или региональные подразделения. </t>
  </si>
  <si>
    <t>Порядок получения поддержки: а) подписание и вступление в силу экспортного контракта, а также иных соглашений и разрешений, предусмотренных экспортным контрактом; б) открытие расчетного счета заемщика в АО РОСЭКСИМБАНК; в) открытие паспорта сделки в АО РОСЭКСИМБАНК; г) подписание и вступление в силу договора залога прав требования по экспортному контракту; д) предоставляемые заемщику кредитные средства могут быть использованы исключительно для финансирования расходов в целях реализации заключенного экспортного контракта. При этом предусматриваются следующие варианты обеспечения по кредиту: - залог прав требования на получение экспортной выручки по экспортному контракту;  - договор страхования, заключенный между АО «ЭКСАР» и АО РОСЭКСИМБАНК;  -поручительство собственников кредитуемого бизнеса и/или третьих лиц;  -залог движимого и недвижимого имущества заемщика и/или третьих лиц; - залог товаров в обороте; - залог акций/долей заемщика или иных участников сделки/проекта; - гарантия, бенефициаром по которой выступает АО РОСЭКСИМБАНК; - залог имущественных и иных прав компании и/или третьих лиц; - прочие виды обеспечения, применимые с учетом особенностей конкретных сделок. Информация о финансовой поддержке размещена на сайте АО «РОСЭКСИМБАНК»» по адресуhttp://eximbank.ru/credits/index.php</t>
  </si>
  <si>
    <t>В целях получения поддержки необходимо: 1.Соответствовать требованиям продукта; 2. Обратиться в АО «РОСЭКСИМБАНК» за предоставлением поддержки. Информация о финансовой поддержке размещена на сайте АО «РОСЭКСИМБАНК»» по адресуhttp://eximbank.ru/credits/garant.php</t>
  </si>
  <si>
    <t xml:space="preserve">Взаимодействие с АО «МСП Банк» по вопросу получения гарантии осуществляет банк-партнер. Для получения поддержки необходимо: Субъекту МСП обратиться за предоставление м кредита в банк-партнер АО «МСП Банк»; Получить предварительно е одобрение кредита с условием предоставления гарантии АО «МСП Банк»;3. Обратиться через банк- партнер за предоставление м гарантии в АО «МСП Банк» (написать заявление на получение банковской гарантии в банке- партнере);4. Получить кредит после предоставления гарантии АО «МСП Банк». Взаимодействие с РГО по вопросу получения поручительств РГО осуществляет банк-партнер или организация-партнер РГО, информация о которых публикуется на сайтах РГО. Для получения гарантийной поддержки субъектам МСП необходимо:1. Обратиться за предоставлением кредита/ займа в банк-партнер/ организацию-партнер РГО.2. Получить предварительное одобрение кредита/ займа с условием предоставления поручительства РГО (при необходимости гарантии АО «Корпорация «МСП» либо АО «МСП Банк»).3. Обратиться через банк-партнер/ организацию партнер за предоставлением поручительства в РГО.4.Получить кредит/ займ после предоставления поручительства РГО. </t>
  </si>
  <si>
    <t>Субсидии из федерального бюджета на софинансирование государственных программ развития физической культуры и спорта.</t>
  </si>
  <si>
    <t>Финансирование подготовки инвестиционных проектов</t>
  </si>
  <si>
    <t>Минстрой России</t>
  </si>
  <si>
    <t xml:space="preserve">Гранты победителям конкурса Минстроя России для проектов формирование комфортной городской среды в малых и исторических городах </t>
  </si>
  <si>
    <t>Финансирование мероприятий по развитию материально-технической базы детских поликлиник (ДП) и детских поликлинических отделений (ДПО) медицинских организациях (МО), имея ввиду дооснащение медицинскими изделиями.</t>
  </si>
  <si>
    <t>Бюджетные ассигнования из резервного фонда Правительства РФ, выделяемые:  1) Минздраву России на предоставление субсидий бюджетам субъектов РФ для софинансирования расходных обязательств, связанных с реализацией госпрограмм, содержащих мероприятия по развитию материально-технической базы ДП и ДПО МО; 2) ФМБА России на развитие материально-технической базы подведомственных ДП и ДПО МО.</t>
  </si>
  <si>
    <t>Субсидии из федерального бюджета бюджетам субъектов РФ на обеспечение развития и укрепления материально-технической базы домов культуры в населенных пунктах с численностью населения до 50 тыс. человек</t>
  </si>
  <si>
    <t>Субсидия из федерального бюджета бюджетам субъектов РФ на на обеспечение развития и укрепления материально-технической базы домов культуры в населенных пунктах с численностью населения до 50 тыс. человек по следующим направлениям: а) развитие и укрепление материально-технической базы домов культуры (и их филиалов), расположенных в населенных пунктах с численностью населения до 50 тыс. человек; б) ремонтные работы (текущий ремонт) в отношении зданий домов культуры (и их филиалов), расположенных в населенных пунктах с численностью населения до 50 тыс. человек.</t>
  </si>
  <si>
    <t>Субсидии из федерального бюджета бюджетам субъектов РФ на поддержку отрасли культуры</t>
  </si>
  <si>
    <t>Субъекты Российской Федерации, муниципальные образования</t>
  </si>
  <si>
    <t>http://www.minstroyrf.ru/trades/zhilishno-kommunalnoe-hozyajstvo/strategicheskoe-napravlenie-razvitiya-zhkkh-i-gorodskaya-sreda/?sphrase_id=548733</t>
  </si>
  <si>
    <t xml:space="preserve">Субсидии из федерального бюджета перечисляются субъектам Российской Федерации, которые представили заявку высшего исполнительного органа государственной власти субъекта Российской Федерации о перечислении субсидии по форме и в срок, которые утверждаются Министерством строительства и жилищно-коммунального хозяйства Российской Федерации (Приложение №15 к государственной программе Российской Федерации "Обеспечение доступным и комфортным жильем и коммунальными услугами граждан Российской Федерации").
Субсидии из федерального бюджета предоставляются на следующих условиях:
а) наличие утвержденной нормативным правовым актом субъекта Российской Федерации государственной программы (подпрограммы) субъекта Российской Федерации формирования современной городской среды на 2018 - 2022 годы, подготовленной с учетом методических рекомендаций, утвержденных Министерством строительства и жилищно-коммунального хозяйства Российской Федерации;
б) наличие в бюджете субъекта Российской Федерации соответствующих бюджетных ассигнований;
в) заключение соглашения между Министерством строительства и жилищно-коммунального хозяйства Российской Федерации и высшим исполнительным органом государственной власти субъекта Российской Федерации о предоставлении субсидии из федерального бюджета.
</t>
  </si>
  <si>
    <t xml:space="preserve">Постановление Правительства Российской Федерации от 07 марта 2018г.  № 237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
</t>
  </si>
  <si>
    <t>Субъекты Российской Федерации, муниципальные образования.  В конкурсе вправе участвовать населенные пункты, имеющие статус города, с численностью населения до 100 тыс. человек включительно, а также населенные пункты, которые полностью или частично включены в перечень исторических поселений федерального значения или в перечень исторических поселений регионального значения, за исключением городов федерального значения и исторических поселений, являющихся административными центрами субъекта Российской Федерации.</t>
  </si>
  <si>
    <t xml:space="preserve">Отбор проектов осуществляется федеральной комиссией, председателем которой является Министр строительства и жилищно-коммунального хозяйства Российской Федерации. Регламент работы и состав федеральной комиссии утверждаются ее председателем.
Орган местного самоуправления, принявший решение об участии в конкурсе, обеспечивает проведение общественного обсуждения проекта жителями населенного пункта, на территории которого предусматривается реализация проекта, на предмет выбора общественной территории, на которой будет реализовываться проект. 
Орган местного самоуправления с учетом решения общественной комиссии формирует проект для направления на конкурс и представляет соответствующую конкурсную заявку на рассмотрение в межведомственную комиссию под руководством высшего должностного лица субъекта Российской Федераци.
Копия конкурсной заявки, представленной в межведомственную комиссию, одновременно направляется в Министерство строительства и жилищно-коммунального хозяйства Российской Федерации.
Конкурсные заявки, одобренные межведомственной комиссией, представляются в федеральную комиссию до 27 апреля года проведения конкурса высшим должностным лицом (руководителем высшего исполнительного органа государственной власти) субъекта Российской Федерации.
Федеральная комиссия в соответствии с утвержденной ею методикой оценки конкурсных заявок определяет не позднее 1 июня года проведения конкурса победителей конкурса по соответствующим категориям и подгруппам участников конкурса с учетом следующего:
а) по категории "исторические поселения" - определяется 20 победителей;
б) по категории "малые города" - определяется в общей сложности 60 победителей, в том числе по 15 в каждой из подгрупп.
</t>
  </si>
  <si>
    <t>https://konkurs.gorodsreda.ru/</t>
  </si>
  <si>
    <t>https://www.rosminzdrav.ru</t>
  </si>
  <si>
    <t xml:space="preserve">Субсидии предоставляются 84 субъектам Российской Федерации, за исключением города Москвы
</t>
  </si>
  <si>
    <t xml:space="preserve">Дооснащение детских поликлиник и детских поликлинических отделений медицинских организаций медицинскими изделиями с целью приведения их в соответствие с требованиями приказа Минздрава России от 07.03.2018 №92н;
</t>
  </si>
  <si>
    <t>Постановление Правительства РФ от 25.05.2017 № 634 (ред. от 30.04.2018) "О предоставлении субсидий из федерального бюджета российским организациям на компенсацию части затрат на производство и реализацию пилотных партий средств производства потребителям" (вместе с "Правилами предоставления субсидий из федерального бюджета российским организациям на компенсацию части затрат на производство и реализацию пилотных партий средств производства потребителям")</t>
  </si>
  <si>
    <t xml:space="preserve">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</si>
  <si>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 xml:space="preserve">Постановление Правительства Российской Федерации от 15.04.2014 №317 "Об утверждении государственной программы Российской Федерации "Развитие культуры и туризма" на 2013 - 2020 годы"
</t>
  </si>
  <si>
    <t xml:space="preserve">Субсидии предоставляются бюджету субъекта Российской Федерации, отвечающего следующим критериям:
а) наличие на территории субъекта Российской Федерации муниципальных театров в населенных пунктах с численностью населения до 300 тыс. человек;
б) наличие заявки о предоставлении субсидии по форме, утверждаемой Министерством культуры Российской Федерации;
в)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и порядка определения объемов указанных ассигнований.
</t>
  </si>
  <si>
    <t>http://www.mkrf.ru/about/departments/departament_gosudarstvennoy_podderzhki_iskusstva_i_narodnogo_tvorchestva/activities/409770/?sphrase_id=2172367</t>
  </si>
  <si>
    <t xml:space="preserve">Субсидии предоставляются бюджету субъекта Российской Федерации. Условиями предоставления субсидий являются:
а) наличие правовых актов субъектов Российской Федерации, утверждающих перечень мероприятий, в целях софинансирования которых осуществляется предоставление субсидий;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и порядок определения объемов указанных ассигнований, если иное не установлено актами Президента Российской Федерации или актами Правительства Российской Федерации;
в) заключение соглашения о предоставлении субсидии, которое включает в себя положения, предусмотренные пунктом 10 Правил формирования, предоставления и распределения субсидий.
</t>
  </si>
  <si>
    <t xml:space="preserve">Субсидии предоставляются в целях софинансирования расходных обязательств субъектов Российской Федерации на реализацию мероприятий государственных программ субъектов Российской Федерации. Отбор субъектов Российской Федерации осуществляется на основании критериев отбора субъектов Российской Федерации на предоставление субсидий из федерального бюджета бюджетам субъектов Российской Федерации на поддержку отрасли культуры согласно приложению с учетом потребности в финансировании мероприятий, указанных в пункте 2 Правил.
</t>
  </si>
  <si>
    <t>http://www.mkrf.ru/about/departments/departament_gosudarstvennoy_podderzhki_iskusstva_i_narodnogo_tvorchestva/activities/441543/?sphrase_id=2172385</t>
  </si>
  <si>
    <t>http://www.mkrf.ru/documents/o-predostavlenii-subsidii-byudzhetu-subekta-rossiyskoy-federatsii-iz-federalnogo-byudzheta-na-obespe-190117/?sphrase_id=2172399</t>
  </si>
  <si>
    <t>http://www.mkrf.ru/documents/subsidiya-na-podderzhku-otrasli-kultury/?sphrase_id=2172399</t>
  </si>
  <si>
    <t>Минздрав</t>
  </si>
  <si>
    <t>Минстрой</t>
  </si>
  <si>
    <t>ИТОГО</t>
  </si>
  <si>
    <t>Создание детских технопарков «Кванториум»</t>
  </si>
  <si>
    <t>Субсидия на поддержку реализации мероприятия 3.5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Федеральной целевой программе развития образования на 2016 - 2020 годы"</t>
  </si>
  <si>
    <t>Постановление Правительства РФ от 23.05.2015 N 497 (ред. от 22.11.2017) "О Федеральной целевой программе развития образования на 2016 - 2020 годы"</t>
  </si>
  <si>
    <t>Субъекты Российской Федерации, подавшие заявку на участие в отборе, которая предоставляет по форме и содержанию в соответствии с объявлением.</t>
  </si>
  <si>
    <t>Критерии отбора субъектов Российской Федерации:</t>
  </si>
  <si>
    <t>1.потребность в обеспечении необходимого уровня развития системы образования субъекта Российской Федерации по соответствующему мероприятию модернизации образования, обеспечивающего достижение целей предоставления субсидии, с учетом комплексных показателей, в частности опыта выполнения в субъекте Российской Федерации масштабных (общероссийских, межрегиональных) программ и проектов в сфере образования, а также кадрового потенциала субъекта Российской Федерации различного уровня по видам образования;</t>
  </si>
  <si>
    <t>2. ожидаемые результаты проведения мероприятия, реализуемых за счет предоставления субсидии, скоординированных по срокам, ресурсам и исполнителям и обеспечивающих в комплексе достижение запланированных результатов Федеральной целевой программы развития образования на 2016 - 2020 годы;</t>
  </si>
  <si>
    <t>3. наличие и объемы внебюджетных средств, привлекаемых субъектом Российской Федерации на софинансирование региональных программ.</t>
  </si>
  <si>
    <t>Субсидии не предоставляются</t>
  </si>
  <si>
    <t>Субъектам Российской Федерации-победителям отборов на 2016 или 2017 или 2018 годы региональных программ развития образования в целях предоставления бюджетам субъектов Российской Федерации субсидий на поддержку реализации мероприятий 3.5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Федеральной целевой программе развития образования на 2016 - 2020 годы"</t>
  </si>
  <si>
    <t>Субъект Российской Федерации подает заявку согласно рекомендуемому образцу, методическим рекомендациям к заполнению образца.</t>
  </si>
  <si>
    <t>В составе заявки представляются следующие документы и сведения:</t>
  </si>
  <si>
    <r>
      <t>1.</t>
    </r>
    <r>
      <rPr>
        <sz val="7"/>
        <color theme="1"/>
        <rFont val="Times New Roman"/>
        <family val="1"/>
        <charset val="204"/>
      </rPr>
      <t xml:space="preserve">    </t>
    </r>
    <r>
      <rPr>
        <sz val="10"/>
        <color theme="1"/>
        <rFont val="Times New Roman"/>
        <family val="1"/>
        <charset val="204"/>
      </rPr>
      <t>Документ, подтверждающий наличие в бюджете субъекта Российской Федерации бюджетных ассигнований на исполнение расходного обязательства субъекта Российской Федерации, на исполнение которого предоставляется субсидия (выписка из закона о бюджете) или гарантийное письмо;</t>
    </r>
  </si>
  <si>
    <r>
      <t>2.</t>
    </r>
    <r>
      <rPr>
        <sz val="7"/>
        <color theme="1"/>
        <rFont val="Times New Roman"/>
        <family val="1"/>
        <charset val="204"/>
      </rPr>
      <t xml:space="preserve">    </t>
    </r>
    <r>
      <rPr>
        <sz val="10"/>
        <color theme="1"/>
        <rFont val="Times New Roman"/>
        <family val="1"/>
        <charset val="204"/>
      </rPr>
      <t>Копию утвержденной региональной программы развития образования (государственной программы развития образования субъекта Российской Федерации), направленной на достижение в том числе целей и задач, соответствующих мероприятиям Федеральной целевой программы развития образования на 2016 - 2020 годы, в рамках которых предоставляется субсидия или гарантийное письмо;</t>
    </r>
  </si>
  <si>
    <r>
      <t>3.</t>
    </r>
    <r>
      <rPr>
        <sz val="7"/>
        <color theme="1"/>
        <rFont val="Times New Roman"/>
        <family val="1"/>
        <charset val="204"/>
      </rPr>
      <t xml:space="preserve">    </t>
    </r>
    <r>
      <rPr>
        <sz val="10"/>
        <color theme="1"/>
        <rFont val="Times New Roman"/>
        <family val="1"/>
        <charset val="204"/>
      </rPr>
      <t>Концепцию выполнения работ в рамках заявки, содержащую информацию о мероприятиях, сроках и объемах финансирования и софинансирования мероприятий в рамках реализации предоставленной субсидии на 2018-2020 годы;</t>
    </r>
  </si>
  <si>
    <r>
      <t>4.</t>
    </r>
    <r>
      <rPr>
        <sz val="7"/>
        <color theme="1"/>
        <rFont val="Times New Roman"/>
        <family val="1"/>
        <charset val="204"/>
      </rPr>
      <t xml:space="preserve">    </t>
    </r>
    <r>
      <rPr>
        <sz val="10"/>
        <color theme="1"/>
        <rFont val="Times New Roman"/>
        <family val="1"/>
        <charset val="204"/>
      </rPr>
      <t>Проект соглашения о предоставлении субсидии бюджету субъекта Российской Федерации из федерального бюджета на финансовое обеспечение мероприятий Федеральной целевой программы развития образования на 2016 - 2020 годы</t>
    </r>
  </si>
  <si>
    <t>Минкультуры</t>
  </si>
  <si>
    <t>Поддержка социальной сферы</t>
  </si>
  <si>
    <t>на поддержку экспортной деятельности</t>
  </si>
  <si>
    <t>Приказ Минздрава России от 22.05.2018 №260 "Об утверждении ведомственной целевой программы "Развитие материально-технической базы детских поликлиник и детских поликлинических отделений медицинских организаций"</t>
  </si>
  <si>
    <t>тыс. руб.</t>
  </si>
  <si>
    <t>Поддержка развития социальной сферы, городских пространств</t>
  </si>
  <si>
    <t>Развитие материально - технической базы учреждений социальной сферы, городского пространства</t>
  </si>
  <si>
    <t>Поддержка создания и (или) развития индустриальных, промышленных парков, технопарков, инфраструктуры поддержки СМП, предпринимательства</t>
  </si>
  <si>
    <t>Гранты на развитие НКО, СМП</t>
  </si>
  <si>
    <t>Субсидии на формирование комфортной городской среды (благоустройство территорий муниципальных образований)</t>
  </si>
  <si>
    <t>Указанная субсидия предоставляется путем возмещения части затрат на уплату процентов по кредитам, полученным в российских кредитных организациях и Внешэкономбанке. Субсидия предоставляется один раз в год в размере 0,9 суммы затрат российской компании на уплату процентов по кредиту, но не более чем в размере 0,9 значения базового индикатора. Расходы на аренду зданий, строений, сооружений, а также на приобретение, организацию ремонта, аренду запасных частей, средств наземного обслуживания, инструмента, нового программного обеспечения, тренажеров и других технических средств обучения могут учитываться при расчете размера субсидии на компенсацию затрат в течение всего срока реализации проекта только один раз. Субсидированию подлежат расходы, понесенные российской компанией не ранее 1 ноября финансового года, предшествующего текущему финансовому году. Субсидии также предусмотрены для изготовителей воздушных судов на возмещение части затрат на формирование первоначального склада запасных частей покупателей воздушных судов, обеспечение средствами наземного обслуживания, переподготовку авиационного персонала для воздушных судов нового типа, поставленных в 2013 - 2022 годах. Данная субсидия предоставляется один раз в отношении каждого воздушного судна нового типа, поставляемого по договору поставки и (или) договору финансовой аренды (лизинга), из расчета 0,9 суммы документально подтвержденных затрат российской компании на формирование первоначального склада запасных частей, обеспечение средствами наземного обслуживания и (или) переподготовку авиационного персонала.</t>
  </si>
  <si>
    <t>Субсидии предоставляются при соблюдении следующих условий: а) наличие государственной программы (подпрограммы) субъекта Российской Федерации, утверждающей перечень мероприятий, в целях софинансирования которых предоставляются субсидии, а также муниципальной программы (подпрограммы) в случае, если оказание финансовой поддержки ее реализации предусмотрено государственной программой (подпрограммой) субъекта Российской Федерации;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субсидии; в) заключение Министерством экономического развития Российской Федерации, до которого как до получателя средств федерального бюджета доведены лимиты бюджетных обязательств на предоставление субсидии, и высшим исполнительным органом государственной власти субъекта Российской Федерации соглашения о предоставлении субсидии (далее - соглашение) в соответствии с пунктом 46 Правил.  Условия и правила предоставления и распределения данных субсидий установлены приложением №10 к Постановлению Правительства РФ от 15.04.2014 №316 «Об утверждении государственной программы Российской Федерации «Экономическое развитие и инновационная экономика». Прямая адресная поддержка субъектам малого и среднего предпринимательства оказывается региональными и муниципальными органами власти в порядке и на условиях, определенных в государственной программе (подпрограмме) субъекта Российской Федерации (муниципальной программе).</t>
  </si>
  <si>
    <t xml:space="preserve">Постановление Правительства РФ от 10.02.2018 №145 (ред. от 27.09.2018) "Об утверждении Правил предоставления субсидий из федерального бюджета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сельскохозяйственной самоходной и прицепной техники, и признании утратившими силу некоторых актов Правительства Российской Федерации"
</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</si>
  <si>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03.01.2014 №3</t>
  </si>
  <si>
    <t>https://gisp.gov.ru/support-measures/list/6476161/</t>
  </si>
  <si>
    <t xml:space="preserve">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у организации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организация не находится в процессе реорганизации, ликвидации и банкротства;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организация не получает средства из федерального бюджета в соответствии с иными нормативными правовыми актами на цели, указанные в пункте 1 Правил.
</t>
  </si>
  <si>
    <t xml:space="preserve">Субсидии являются источником возмещения части следующих фактически понесенных и документально подтвержденных затрат организации:
- субсидии по кредитам, полученным в 2017 - 2019 годах в валюте Российской Федерации, предоставляются в размере 0,7 базового индикатора, рассчитанного в соответствии с постановлением Правительства Российской Федерации от 20 июля 2016 г. N 702, в случае, если процентная ставка по кредиту, полученному в 2017 - 2019 годах в валюте Российской Федерации, больше или равна базовому индикатору. В случае если процентная ставка по кредиту, полученному в 2017 - 2019 годах в валюте Российской Федерации, меньше базового индикатора, рассчитанного на день последней уплаты процентов по кредиту, возмещение осуществляется из расчета 70 процентов размера затрат организации на уплату процентов по кредиту;
- субсидии по кредитам, полученным в 2014 - 2016 годах в валюте Российской Федерации, предоставляются в размере 70 процентов суммы затрат организации на уплату процентов по кредиту, за исключением процентов, начисленных и уплаченных по просроченной ссудной задолженности. При этом размер субсидии не может превышать величину, рассчитанную исходя из 0,7 ключевой ставки Центрального банка Российской Федерации, действующей на дату уплаты процентов по кредиту;
- субсидии по кредитам, полученным в 2014 - 2016 годах в иностранной валюте, а также субсидии по кредитам, полученным в 2017 - 2019 годах в иностранной валюте, предоставляются в рублях из расчета 90 процентов размера затрат организации на уплату процентов по кредиту в расчетном периоде исходя из курса иностранной валюты по отношению к рублю, установленного Центральным банком Российской Федерации на дату осуществления указанных затрат, за исключением процентов, начисленных и уплаченных по просроченной ссудной задолженности. При этом размер предоставляемой субсидии не может превышать величину, рассчитанную исходя из ставки по кредиту, полученному в иностранной валюте, в размере 4 процента годовых;
- субсидии по облигациям, номинированным в валюте Российской Федерации, предоставляются в размере 70 процентов суммы фактических затрат организации на выплату купонного дохода по облигационным займам. При этом размер субсидии не может превышать величину, определенную исходя из 70 процентов базового индикатора.
</t>
  </si>
  <si>
    <t xml:space="preserve">Постановление Правительства РФ от 14.11.2014 № 1200 (ред. от 11.07.2018) "Об утверждении Правил предоставления субсидий из федерального бюджета российским операторам услуг на возмещение части затрат на приобретение специализированного инжинирингового программного обеспечения с целью повышения доступности специализированного инжинирингового программного обеспечения для конечных пользователей индустрии инжиниринга и промышленного дизайна"
</t>
  </si>
  <si>
    <t xml:space="preserve">Субсидия предоставляется в размере фактически предоставленной скидки пользователю от условной стоимости лицензии по сублицензионному договору, но не более 60 процентов условной стоимости лицензии. Максимальный размер скидки на приобретение специализированного инжинирингового программного обеспечения, предоставленной одному пользователю в текущем году, в том числе в соответствии с иными правовыми актами, не должен превышать 10 млн. рублей.
К затратам оператора на предоставление пользователям специализированного инжинирингового программного обеспечения могут быть отнесены следующие виды затрат:
а) расходы на оплату труда (за исключением расходов, связанных с уплатой страховых взносов во внебюджетные фонды) работников, непосредственно занятых предоставлением пользователям специализированного инжинирингового программного обеспечения, в том числе сотрудников, выполняющих работы по трудовым договорам, и сотрудников, выполняющих работы по гражданско-правовым договорам;
б) расходы на приобретение материалов, непосредственно связанные с предоставлением пользователям специализированного инжинирингового программного обеспечения;
в) прочие расходы, непосредственно связанные с предоставлением пользователям специализированного инжинирингового программного обеспечения, в размере не более 20 процентов общего размера затрат оператора на предоставление пользователям специализированного инжинирингового программного обеспечения, в том числе расходы на командировки и услуги связи
</t>
  </si>
  <si>
    <t>Российские операторы услуг, которые являются юридическими лицами или индивидуальными предпринимателями, обладающими в соответствии с лицензионными договорами правом предоставлять право использования специализированного инжинирингового программного обеспечения конечным пользователям индустрии инжиниринга и промышленного дизайна, прошедшие отбор на право получения субсидии.
Пользователи - конечные пользователи индустрии инжиниринга и промышленного дизайна, которые являются российскими юридическими лицами или индивидуальными предпринимателями, соответствующими следующим критериям:
средняя численность работников пользователя за предшествующий календарный год составляет не более 250 человек;
значение выручки пользователя от реализации товаров (работ, услуг) за предшествующий календарный год без учета налога на добавленную стоимость составляет не более 2 млрд. рублей;
пользователь осуществляет все или один из следующих видов деятельности: проектирование отдельных производственных процессов и производств (в том числе проектирование машин, оборудования и технических систем), включая разработку конструкторской документации; выполнение монтажных и пусконаладочных работ, проведение испытаний машин, оборудования и технических систем производственного назначения, а также работ по вводу их в эксплуатацию; проведение технологического аудита, энергоаудита, диагностирования и экспертизы машин, оборудования и технических систем производственного назначения, промышленных объектов, а также объектов энергетической и инженерной инфраструктуры; проектирование объектов капитального строительства производственного назначения, объектов энергетической и инженерной инфраструктуры (в том числе проектирование размещения машин и оборудования), включая разработку проектно-сметной документации.</t>
  </si>
  <si>
    <t>Условия и порядок отбора проектов для финансирования по программе «Проекты развития» определены Стандартом Фонда развития промышленности №СФ-И-51 (утвержден Наблюдательным советом Фонда развития промышленности 21.09.2018). Подача заявок на получение займа осуществляется в онлайн режиме через Личный кабинет  Фонда развития промышленности.</t>
  </si>
  <si>
    <t xml:space="preserve"> Стандарт Фонда развития промышленности №СФ-И-53 (утвержден Наблюдательным советом Фонда развития промышленности 21.09.2018)</t>
  </si>
  <si>
    <t>Условия и порядок отбора проектов для финансирования по программе «Лизинговые проекты» определены Стандартом Фонда развития промышленности №СФ-И-53 (утвержден Наблюдательным советом Фонда развития промышленности 21.09.2018). Подача заявок на получение займа осуществляется через уполномоченные лизинговые компании, перечень которых размещен на сайте Фонда развития промышленности</t>
  </si>
  <si>
    <t xml:space="preserve">Программа предназначена для финансирования лизинговых проектов, направленных на технологическое перевооружение и/или модернизацию основных производственных фондов
российских промышленных компаний. Размер займа ФРП может составлять от 10 до 90 % аванса по договору лизинга, но не более 27 % от общей стоимости оборудования. Основные условия:
- Сумма займа – 5-500 млн рублей.
- Срок займа – не более 5 лет.
- Общий бюджет проекта – от 20 млн рублей.
- % ставка - 1 % годовых.
</t>
  </si>
  <si>
    <t>Условия и порядок отбора проектов для финансирования по программе «Создание серийных производств станкоинструментальной продукции» определены Стандартом Фонда развития промышленности №СФ-И-55 (утвержден Наблюдательным советом Фонда развития промышленности 21.09.2018). Подача заявок на получение займа осуществляется в онлайн режиме через Личный кабинет  Фонда развития промышленности</t>
  </si>
  <si>
    <t xml:space="preserve">Программа предназначена для проектов, направленных на производство станкоинструментальной продукции гражданского назначения, соответствующей принципам наилучших доступных технологий, с импортозамещающим или экспортным потенциалом. Основные условия:
- Сумма займа – 50-500 млн рублей.
- Срок займа – не более 7 лет.
- Общий бюджет проекта – от 62,5 млн. рублей.
- Софинансирование со стороны заявителя, частных инвесторов или банков – не менее 20% бюджета проекта.
- % ставка - 1% первые 3 года, 5% на оставшийся срок
</t>
  </si>
  <si>
    <t xml:space="preserve">Льготное заемное финансирование проектов предприятий оборонно-промышленного комплекса, направленных на создание высокотехнологичной продукции гражданского или двойного назначения.  Основные условия:
- Сумма займа – 80-750 млн рублей.
- Срок займа – не более 5 лет.
- Общий бюджет проекта – от 100 млн рублей.
- Софинансирование со стороны заявителя, частных инвесторов или банков – не менее 20% бюджета проекта.
- % ставка - 1 % годовых в первые 3 года займа и 5% на оставшийся срок.
</t>
  </si>
  <si>
    <t>Условия и порядок отбора проектов для финансирования по программе «Конверсия» определены Стандартом Фонда развития промышленности №СФ-И-88 (утвержден Наблюдательным советом Фонда развития промышленности 21.09.2018). Подача заявок на получение займа осуществляется в онлайн режиме через Личный кабинет  Фонда развития промышленности</t>
  </si>
  <si>
    <t xml:space="preserve"> Стандарт Фонда развития промышленности №СФ-И-88 (утвержден Наблюдательным советом Фонда развития промышленности 21.09.2018)</t>
  </si>
  <si>
    <t xml:space="preserve">Льготное заемное финансирование проектов, направленных на производство комплектующих изделий, применяемых в составе промышленной продукции, перечисленной в приложении к ПП РФ №719 от 17.07.2015. Основные условия:
- Сумма займа – 50-500 млн рублей.
- Срок займа – не более 5 лет.
- Общий бюджет проекта – от 62,5 млн рублей.
- Софинансирование со стороны заявителя, частных инвесторов или банков – не менее 20% бюджета проекта.
- % ставка - 1 % годовых в первые 3 года займа и 5% на оставшийся срок.
</t>
  </si>
  <si>
    <t>Условия и порядок отбора проектов для финансирования по программе ««Комплектующие изделия» определены Стандартом Фонда развития промышленности №СФ-И-87 (утвержден Наблюдательным советом Фонда развития промышленности 21.09.2018). Подача заявок на получение займа осуществляется в онлайн режиме через Личный кабинет  Фонда развития промышленности</t>
  </si>
  <si>
    <t xml:space="preserve"> Стандарт Фонда развития промышленности №СФ-И-87 (утвержден Наблюдательным советом Фонда развития промышленности 21.09.2018)</t>
  </si>
  <si>
    <t xml:space="preserve">Федеральный и региональные фонды совместно предоставляют займы под 1% и 5% годовых на реализацию проектов в рамках программ «Проекты развития» и «Комплектующие изделия» в соотношении 70% (федеральные средства) на 30% (средства регионов).
Основные условия предоставления совместного займа в рамках программы «Проекты развития»:
- Сумма займа – 20-100 млн рублей.
- Срок займа – не более 5 лет.
- Общий бюджет проекта – от 40 млн рублей.
- Софинансирование со стороны заявителя, частных инвесторов или банков – не менее 50% бюджета проекта.
- % ставка – 3% при банковской гарантии и 5 % при других видах обеспеьчения.
Основные условия предоставления совместного займа в рамках программы «Комплектующие изделия»:
- Сумма займа – 20-100 млн рублей.
- Срок займа – не более 5 лет.
- Общий бюджет проекта – от 25 млн рублей.
- Софинансирование со стороны заявителя, частных инвесторов или банков – не менее 20% бюджета проекта.
- % ставка - 1 % годовых в первые 3 года займа и 5% на оставшийся срок.
</t>
  </si>
  <si>
    <t xml:space="preserve">В рамках программы осуществляется финансирование проектов, соответствующих следующим требованиям: 
• срок займа – не более 24 месяцев; • сумма займа – от 5 000 000 до 50 000 000 руб.; • соответствие состава оборудования, приобретаемого Заявителем в рамках Проекта, перечню оборудования, утвержденному Наблюдательным Советом Фонда. </t>
  </si>
  <si>
    <t>Условия и порядок отбора проектов для финансирования по программе «Проекты развития» определены Стандартом Фонда развития промышленности №СФ-И-51 (утвержден Наблюдательным советом Фонда развития промышленности 21.09.2018). Условия и порядок отбора проектов для финансирования по программе ««Комплектующие изделия» определены Стандартом Фонда развития промышленности №СФ-И-87 (утвержден Наблюдательным советом Фонда развития промышленности 21.09.2018). Подача заявок на получение займа осуществляется в онлайн режиме через Личный кабинет  Фонда развития промышленности</t>
  </si>
  <si>
    <t>Условия и порядок отбора проектов для финансирования по программе «Внедрение системы мониторинга движения лекарственных препаратов для медицинского применения» определены Стандартом Фонда развития промышленности №СФ-И-105  (утвержден Наблюдательным советом Фонда развития промышленности 21.09.2018).</t>
  </si>
  <si>
    <t>Условия и порядок отбора проектов для финансирования по программе «Внедрение системы мониторинга движения лекарственных препаратов для медицинского применения» определены Стандартом Фонда развития промышленности №СФ-И-116  (утвержден Наблюдательным советом Фонда развития промышленности 21.09.2018).</t>
  </si>
  <si>
    <t xml:space="preserve">Программа предназначена для финансирования проектов, направленных на внедрение цифровых и технологических решений, призванных оптимизировать производственные процессы на предприятии.Срок займа – не более 60 месяцев; Сумма займа – от 20 до 500 млн. руб. Процентная ставка: 1 % с софтом РФ1 или системным интегратором РФ; 5 % в остальных случаях. Софинансирование: ≥ 20 % бюджета проекта, в т.ч. за счет собственных средств, средств частных инвесторов, банков. </t>
  </si>
  <si>
    <t xml:space="preserve">Программа "Маркировка лекарств". Предоставление предприятиям фармацевтической промышленности целевых займов в размере от 5 до 50 млн рублей под 1% годовых на внедрение новых линий по нанесению специального кода (маркировки) на лекарственные препараты. </t>
  </si>
  <si>
    <t>Программа "Цифровизация промышленности". Льготное финансирование проектов, направленных на внедрение цифровых и технологических решений, призванных оптимизировать производственные процессы на предприятии.</t>
  </si>
  <si>
    <t>Программа "Повышение производительности труда". Льготное финансирование проектов, направленных на повышение производительности труда на промышленных предприятиях</t>
  </si>
  <si>
    <t>Осуществляется финансирование проектов, соответствующих следующим требованиям:• срок займа – не более 5 лет; • общий бюджет проекта – не менее 62,5 млн руб.;
• сумма займа – от 50 до 300 млн руб.; • увеличение индекса производительности труда5 по сравнению с базовым годом – не менее 5% по итогам первого календарного года, следующего за годом
выдачи займа, и не менее 20% по окончании действия договора займа; • наличие обязательств по софинансированию проекта со стороны Заявителя, частных инвесторов или за счет банковских кредитов в объеме не менее 20% общего бюджета проекта.</t>
  </si>
  <si>
    <t>Условия и порядок отбора проектов для финансирования по программе «Внедрение системы мониторинга движения лекарственных препаратов для медицинского применения» определены Стандартом Фонда развития промышленности "Повышение производительности труда"</t>
  </si>
  <si>
    <t xml:space="preserve">Российский субъект деятельности в сфере промышленности, соответствующий требованиям ФРП. </t>
  </si>
  <si>
    <t xml:space="preserve">Программа предназначена для проектов, направленных на: а) импортозамещение б) внедрение НДТ в) экспорт.
Основные условия:
- Сумма займа – 50-500 млн рублей.
- Срок займа – не более 5 лет.
- Общий бюджет проекта – от 100 млн рублей.
- Софинансирование ≥ 50 % бюджета проекта, в т.ч. за счет собственных средств / средств акционеров ≥ 15 % 
Процентная ставка: 1% при экспорте ≥50%; 5% базовая ставка; 3% при покупке российского оборудования; 3% от базовой ставки в первые 3 года при банковской гарантии. 
</t>
  </si>
  <si>
    <t>Программа льготного займа «Проекты развития». Предоставляется льготное заёмное софинансирование на проекты, направленные на импортозамещение и производство конкурентоспособной продукции гражданского назначения.</t>
  </si>
  <si>
    <t xml:space="preserve"> Программа льготного займа «Лизинговые проекты». Предоставляется льготное заёмное финансирование части аванса за лизинговое оборудование.</t>
  </si>
  <si>
    <t>Программа льготного займа «Станкостроение». Предоставляется льготное заёмное софинансирование на технологическое перевооружение и модернизацию производства оборудования и инженерного программного обеспечения.</t>
  </si>
  <si>
    <t>Программа льготного займа «Конверсия». Заёмное софинансирование предоставляется предприятиям оборонно-промышленного комплекса на проекты, направленные на производство высокотехнологичной продукции гражданского и/или двойного назначения.</t>
  </si>
  <si>
    <t>Программа льготного займа «Комплектующие изделия». Заёмное софинансирование предоставляется на проекты, направленные на модернизацию или организацию производства комплектующих изделий, повышающих уровень локализации конечной российской продукции</t>
  </si>
  <si>
    <t>Программа льготного займа «Совместные займы». Льготное заёмное софинансирование на проекты, направленные на импортозамещение и производство конкурентоспособной продукции гражданского назначения, предоставляют федеральный и региональные фонды развития промышленности совместно.</t>
  </si>
  <si>
    <t>Постановление Правительства Российской Федерации от 15.04.2014 №317 "Об утверждении государственной программы Российской Федерации "Развитие культуры и туризма" на 2013 - 2020 годы"
Приказ Минкультуры России от 10.10.2017 №1712 "Об утверждении порядка отбора субъектов Российской Федерации на получение субсидии из федерального бюджета на поддержку творческой деятельности и техническое оснащение детских и кукольных театров, а также формы заявки на предоставление указанной субсидии"</t>
  </si>
  <si>
    <t>Постановление Правительства Российской Федерации от 26.12.2017 №1642 «Об утверждении государственной программы Российской Федерации «Развитие образования»</t>
  </si>
  <si>
    <t>Постановление Правительства Российской Федерации от 26.12.2017 №1642 «Об утверждении государственной программы Российской Федерации «Развитие образования»; Распоряжение Правительства Российской Федерации от 23.10.2015 г. № 2145-р «О программе «Содействие созданию в субъектах Российской Федерации (исходя из прогнозируемой потребности) новых мест в общеобразовательных организациях» на 2016 - 2025 годы»</t>
  </si>
  <si>
    <t>Ч. 12.1 ст. 51 Федерального закона №326-ФЗ "Об обязательном медицинском страховании в Российской Федерации"</t>
  </si>
  <si>
    <t>Минпросвещения России</t>
  </si>
  <si>
    <t>https://veb.ru/regionam/podderzhka-monogorodov/meri-podderzki/</t>
  </si>
  <si>
    <t xml:space="preserve">Распоряжение Правительства РФ от 23.07.2018 N 1510-р (ред. от 03.10.2018) &lt;Об утверждении Меморандума о финансовой политике государственной корпорации "Банк развития и внешнеэкономической деятельности (Внешэкономбанк)"&gt;
</t>
  </si>
  <si>
    <t>https://veb.ru/biznesu/fabrika-proektnogo-finansirovaniya/</t>
  </si>
  <si>
    <t>Постановление Правительства РФ от 15.02.2018 №158 «О программе «Фабрика проектного финансирования».
Постановление Правительства РФ от 06.06.2018 №654 «О государственной гарантии Российской Федерации по облигационным займам, привлекаемым обществом с ограниченной ответственностью «Специализированное общество проектного финансирования Фабрика проектного финансирования», и внесении изменений в программу «Фабрика проектного финансирования»
Меморандум о финансовой политике государственной корпорации «Банк развития и внешнеэкономической деятельности (Внешэкономбанк)», утвержден распоряжением Правительства Российской Федерации от 23 июля 2018 года № 1510-р</t>
  </si>
  <si>
    <t>Юридическое лицо должно соответствовать следующим требованиям: а) юридическое лицо является хозяйственным обществом, учрежденным в соответствии с законодательством Российской Федерации, имеющим место нахождения на территории Российской Федерации и являющимся налоговым резидентом Российской Федерации; б) юридическое лицо не находится в процессе реорганизации или ликвидации, в отношении него не возбуждено производство по делу о несостоятельности (банкротстве) в соответствии с законодательством Российской Федерации о несостоятельности (банкротстве); в) юридическое лицо не имеет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г) юридическое лицо не является кредитной организацией, страховой организацией, негосударственным пенсионным фондом, профессиональным участником рынка ценных бумаг, ломбардом, а также участником соглашений о разделе продукции; д) в уставном (складочном) капитале юридического лица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в отношении таких юридических лиц (офшорные зоны), в совокупности не превышает 50 процентов и бенефициарные владельцы юридического лица не имеют гражданства (подданства) государства, включенного в указанный перечень; е) юридическое лицо является проектной компанией, в уставе которой содержится положение о том, что предметом деятельности юридического лица является реализация соответствующего инвестиционного проекта.</t>
  </si>
  <si>
    <t>Предварительный отбор проектов осуществляет ВЭБ с последующей презентацией его потенциальным участникам синдиката  - коммерческим банкам.  Банкам. После решения о включении проекта в «фабрику», проект проходит комплексную экспертизу в ВЭБ и банках – партнерах, после чего проходит сбор синдиката, оформление и сопровождение сделок. Критериями отбора инвестиционных проектов для участия в Программе являются: а) инвестиционный проект реализуется на основе проектного финансирования; б) инвестиционный проект реализуется на территории Российской Федерации; в) полная стоимость инвестиционного проекта, определяемая как сумма всех затрат на реализацию инвестиционного проекта, составляет не менее 3 млрд. рублей (без учета процентов по кредитам (займам); г) не более 80 процентов полной стоимости инвестиционного проекта (без учета процентов по кредитам (займам) финансируется за счет заемных средств, доля собственных средств, направляемых заемщиком на цели реализации инвестиционного проекта, составляет не менее 20 процентов полной стоимости инвестиционного проекта (без учета процентов по кредитам (займам); д) срок финансирования инвестиционного проекта не превышает 20 лет; е) срок окупаемости инвестиционного проекта не превышает 20 лет; ж) инвестиционный проект соответствует отраслевым направлениям финансирования.</t>
  </si>
  <si>
    <t>АО «ИнфраВЭБ»</t>
  </si>
  <si>
    <t xml:space="preserve">Устав АО "ВЭБ Инфраструктура"
</t>
  </si>
  <si>
    <t>http://vebinfra.ru/services/funding-projects/</t>
  </si>
  <si>
    <t>Устав АО "ВЭБ Инфраструктура"</t>
  </si>
  <si>
    <t xml:space="preserve">Направление обращения в АО «ИнфраВЭБ», предоставление документов по инициатору и проекту, получение положительного решения Инвестиционного комитета и Правления АО «ИнфраВЭБ», заключение договоров и соглашений </t>
  </si>
  <si>
    <t>Федеральный закон от 24.07.2007 №209-ФЗ «О развитии малого и среднего предпринимательства в Российской Федерации»</t>
  </si>
  <si>
    <t>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и иным нормативным актам (в том числе, отсутствие в выписке из ЕГРЮЛ/ЕГРИП Субъекта МСП основного или дополнительного вида деятельности, связанного с производством и (или) реализацией подакцизных товаров в соответствии со ст. 181 Налогового кодекса Российской Федерации или добычей и (или) реализацией полезных ископаемых (за исключением общераспространенных)). Требования к Заемщику Критерии отбора (стоп- факторы, риск-факторы, финансовые и нефинансовые требования),  установленные АО «МСП Банк»; срок деятельности Субъекта МСП - не менее 6 месяцев; регистрация на портале «Бизнес - навигатор МСП»; заемщик зарегистрирован на территории моногорода и/или осуществляет предпринимательскую деятельность на территории моногорода.</t>
  </si>
  <si>
    <t>Необходимо обратиться в региональную лизинговую компанию: •«РЛК Республики Татарстан» (г. Казань); •«РЛК Республики Башкортостан»(г. Уфа); •«РЛК Ярославской области»(г. Ярославль); •«РЛК Республики Саха (Якутия)»(г. Якутск).</t>
  </si>
  <si>
    <t>Условия Программы: •льготные процентные ставки: 6% для российского оборудования, 8% для иностранного оборудования; •лизинг представляет собой беззалоговое финансирование, обеспечением является сам предмет лизинга; •лизинговая компания самостоятельно приобретает у поставщика оборудование и передает его во временное пользование и владение лизингополучателю; •лизингополучатель не ограничен в выборе оборудования и поставщика оборудования; •лизингополучатель вправе выбрать график платежей исходя из сезонности бизнеса; •первый лизинговый платеж оплачивается через 30 дней после подписан я акта приема-передачи; •существует возможность привлечения региональных гарантийных организаций в качестве поручителя.</t>
  </si>
  <si>
    <t>Программа льготного лизинга оборудования для субъектов индивидуального и малого предпринимательства (Программа "Моногорода и ТОСЭРы)</t>
  </si>
  <si>
    <t>Соответствие критериям отнесения к категории субъектов «микропредприятия» или «малые предприятия» в соответствии с Федеральным законом от 24.07.2007 № 209-ФЗ. Величина дохода - до 800 млн руб.; среднесписочная численность сотрудников - до 100 человек; срок регистрации - более 12 месяцев.
Предмет лизинга используется на территории моногорода или ТОСЭР и удовлетворяет одному или нескольким из следующих требований: •предмет лизинга является промышленным оборудованием; •предмет лизинга является медицинским оборудованием; •предмет лизинга предназначен и приобретается Лизингополучателем для целей переработки, подработки, хранения и предпродажной подготовки сельскохозяйственной продукции.</t>
  </si>
  <si>
    <t>Оказание финансовой поддержки субъектам МСП посредством предоставления им кредитов на цели финансирования инвестиционных проектов в области создания инфраструктуры сельскохозяйственной кооперации.</t>
  </si>
  <si>
    <t xml:space="preserve"> Условия предоставления финансирования:-на инвестиционные цели (на срок до 3 лет по ставке 9,9% для малого бизнеса и на срок до 7 лет по ставке 8,9% годовых для среднего бизнеса, сумма кредита от 1 - 1000 млн. руб.).</t>
  </si>
  <si>
    <t>https://www.mspbank.ru/credit/women-entrepreneurship</t>
  </si>
  <si>
    <t xml:space="preserve"> 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Регистрация на портале Бизнес-навигатор МСП;
Срок деятельности Заемщика на дату подачи заявки - 6 месяцев и более (не применяется к SPV).
Организации женского предпринимательства - юридические лица, являющиеся обществами с ограниченной ответственностью, при условии, что единоличным исполнительным органом такой организации является женщина – гражданка РФ и/или 50% и более долей в уставном капитале организации принадлежит физическим лицам – женщинам, являющимся гражданами РФ, а также получившим нефинансовую поддержку со стороны АО «Корпорация «МСП» в виде: обучения по программам тренингов для субъектов МСП АО «Корпорация «МСП», в том числе «Мама – предприниматель», или консультационной поддержки через Бизнес-навигатор МСП. Женщины-предприниматели – женщины, являющиеся гражданами РФ, зарегистрированные в качестве индивидуальных предпринимателей, получившие нефинансовую поддержку со стороны АО «Корпорация «МСП» в виде: обучения по программам тренингов для субъектов МСП АО «Корпорация «МСП», в том числе «Мама – предприниматель» или консультационной поддержки через Бизнес-навигатор МСП.</t>
  </si>
  <si>
    <t>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Срок деятельности Субъекта МСП на дату подачи заявки – 6 месяцев и более (не применяется к SPV);
Регистрация на портале «Бизнес – навигатор МСП»;
Заемщик является сельскохозяйственным производственным или потребительским кооперативом в соответствии с Федеральным законом №193-ФЗ "О сельскохозяйственной кооперации".</t>
  </si>
  <si>
    <t>1. 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2. Срок деятельности Заемщика на дату подачи заявки – 3 года и более;
3. Деятельность Заемщика осуществляется в приоритетных отраслях экономики и обеспечивает ежегодный прирост выручки не менее 20% на протяжении последних трех лет, завершившихся на дату представления заявки;
4. Соответствие критериям отнесения к быстрорастущим инновационным, высокотехнологичным предприятиям, утвержденным рабочей группой по вопросам оказания поддержки субъектам малого и среднего предпринимательства высокотехнологичных секторов экономики, в том числе внедряющим инновации, осуществляющим проекты в сфере импортозамещения и (или) производящим экспортную продукцию и услуги, созданной АО «Корпорация «МСП» и иными институтами развития;
5. Регистрация на портале «Бизнес – навигатор МСП».</t>
  </si>
  <si>
    <t>Общие цели кредитования: Пополнение оборотных средств, финансирование текущей деятельности (включая выплату заработной платы и пр. платежи, за исключением уплаты налогов и сборов), а также финансирование участия в тендере (конкурсе). Допускаются страховые взносы (в Пенсионный фонд России, фонд социального страхования, фонд медицинского страхования), налог с зарплаты (НДФЛ). Сумма кредита и размер процентной ставки: оборотное кредитование - от 1 млн руб. до 500 млн руб. (включительно), ставка по кредиту от 9,6% годовых, инвестиционное кредитование - от 1 млн руб. до 1000 млн руб. (включительно), ставка по кредиту от 10,1% годовых.</t>
  </si>
  <si>
    <t>Пополнение оборотных средств, финансирование текущей деятельности, финансирование инвестиций для быстрорастущих инновационных, высокотехнологичных предприятий</t>
  </si>
  <si>
    <t>https://www.mspbank.ru/credit/high-tech/?SUM_FROM=28638373&amp;TARGET=67&amp;MONTHS_TO=16&amp;SUM_TO=28638373&amp;BUSINESS_SIZE=72&amp;ID%5B0%5D=36645</t>
  </si>
  <si>
    <t>1.     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2. Период с даты регистрации Субъекта МСП до даты подачи заявки составляет не более 12 месяцев;
3.     Индивидуальные предприниматели в возрасте не менее 45 лет и не более 65 лет или юридические лица, при условии, что единоличным исполнительным органом такого юридического лица является гражданин (-ка) РФ в возрасте не менее 45 лет и не более 65 лет и 50% и более долей в уставном капитале этой организации принадлежит указанному гражданину (-ке) РФ;
4.     Лицо, указанное в п.3, за последние 3 года до даты регистрации в качестве субъекта МСП, не являлось учредителем юридического лица, а также не было зарегистрировано в качестве индивидуального предпринимателя;
5.     Регистрация на портале «Бизнес – навигатор МСП».</t>
  </si>
  <si>
    <t>Оказание финансовой поддержки Субъектам МСП - гражданам РФ в возрасте не менее 45 лет и не более 65 лет.</t>
  </si>
  <si>
    <t>https://www.mspbank.ru/credit/silver/?SUM_FROM=5000000&amp;TARGET=69&amp;MONTHS_TO=1&amp;SUM_TO=5000000&amp;BUSINESS_SIZE=72&amp;SPECIAL=148&amp;ID%5B0%5D=36868</t>
  </si>
  <si>
    <t>1. 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2. Срок деятельности Заемщика на дату подачи заявки - 6 месяцев и более;
3. Опыт исполнения (соисполнения – для субподрядчиков) Субъектом МСП (в качестве исполнителя или субподрядчика) контрактов (договоров, соглашений) - не менее 3 контрактов, при этом не менее одного исполненного;
4. Наличие заключенного контракта или документального подтверждения победы Субъекта МСП в конкурсе на выполнение контракта;
5. Регистрация на портале «Бизнес – навигатор МСП».</t>
  </si>
  <si>
    <t>https://www.mspbank.ru/credit/contract-credit/?SUM_FROM=5000000&amp;TARGET=68&amp;MONTHS_TO=1&amp;SUM_TO=5000000&amp;BUSINESS_SIZE=72&amp;ID%5B0%5D=36633&amp;ID%5B1%5D=36635</t>
  </si>
  <si>
    <t>Финансирование расходов, связанных с исполнением Заемщиком контракта в рамках Федеральных законов 223-ФЗ и 44-ФЗ, но не более 70% суммы контракта, уменьшенной на сумму аванса, предусмотренного контрактом или полученного от заказчика, а также на сумму произведенных оплат в рамках выполнения контракта. Условия предоставления финансирования: на срок до 3 лет по ставке 10,6% для малого бизнеса, сумма кредита от 1 до 500 млн. руб.</t>
  </si>
  <si>
    <t>Кредитование расходов, связанных с исполнением Заемщиком контракта в рамках Федеральных законов 223-ФЗ и 44-ФЗ.</t>
  </si>
  <si>
    <t>Постановление Правительства Российской Федерации от 7 июля 1993 г.  № 633 «Об образовании Российского экспортно-импортного банка»; Постановление Правительства Российской Федерации от 11 января 1994 г. № 16 «О российском  экспортно-импортном банке»</t>
  </si>
  <si>
    <t>Российский экспортер или производитель несырьевых товаров или услуг. Доля российской составляющей (стоимости сырья, материалов, комплектующих, работ и услуг, произведенных на территории РФ) в общей стоимости экспортного контракта — не менее 30 %.</t>
  </si>
  <si>
    <t xml:space="preserve">Кредитование покупки сырья, материалов, оплаты услуг субподрядчиков для исполнения обязательств по отдельному экспортному контракту. Осуществляется кредитование на: - финансирование расходов по экспортному контракту;- финансирование текущих расходов по экспортным поставкам;- финансирование коммерческого кредита экспортёра;- финансирование торгового оборота с иностранными покупателями. Срок - до 5 лет, </t>
  </si>
  <si>
    <t>Предоставление субсидий из федерального бюджета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</si>
  <si>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 xml:space="preserve">Субсидии предоставляются в целях софинансирования исполнения расходных обязательств субъекта Российской Федерации, связанных с реализацией государственной программы субъекта Российской Федерации и (или) муниципальных программ, предусматривающих оказание несвязанной поддержки сельскохозяйственным товаропроизводителям в форме предоставления средств из бюджетов субъектов Российской Федерации (местных бюджетов) сельскохозяйственным товаропроизводителям по следующим направлениям:
а) оказание несвязанной поддержки сельскохозяйственным товаропроизводителям в области растениеводства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б) оказание несвязанной поддержки сельскохозяйственным товаропроизводителям в области развития производства семенного картофеля, семян овощных культур открытого грунта, семян кукурузы, семян подсолнечника, семян сахарной свеклы, льна-долгунца, технической конопли и овощей открытого грунта на возмещение части затрат на проведение комплекса агротехнологических работ, обеспечивающих увеличение производства. 
</t>
  </si>
  <si>
    <t xml:space="preserve">Средства из бюджетов субъектов Российской Федерации предоставляются  сельскохозяйственным товаропроизводителям, за исключением граждан, ведущих личное подсобное хозяйство. Поддержка в области развития производства овощных и технических культур осуществляется при наличии у сельскохозяйственного товаропроизводителя:
а) посевных площадей, занятых семенным картофелем, и (или) семенными посевами кукурузы для производства семян родительских форм гибридов и гибридов первого поколения F1, и (или) семенными посевами подсолнечника для производства семян родительских форм гибридов и гибридов первого поколения F1, а также оригинальных и элитных семян, и (или) семенными посевами сахарной свеклы для производства семян родительских форм гибридов и гибридов первого поколения F1, и (или) льном-долгунцом, и (или) технической коноплей, и (или) овощами открытого грунта, и (или) маточниками овощных культур открытого грунта, и (или) семенниками овощных культур открытого грунта;
б) документов, подтверждающих производство и реализацию семенного картофеля, и (или) льна-долгунца, и (или) технической конопли, и (или) овощей открытого грунта, и (или) семян овощных культур открытого грунта, и (или) семян кукурузы, и (или) семян подсолнечника, и (или) семян сахарной свеклы либо производство и использование семенного картофеля, и (или) семян овощных культур, и (или) семян кукурузы, и (или) семян подсолнечника, и (или) семян сахарной свеклы для посадки (посева) в соответствии с перечнем, утвержденным Министерством сельского хозяйства Российской Федерации;
в) подтверждения соответствия партий семян семенного картофеля, и (или) семян кукурузы, и (или) семян подсолнечника, и (или) семян сахарной свеклы, и (или) семян овощных культур открытого грунта документам в соответствии со статьей 21 Федерального закона "О техническом регулировании".
</t>
  </si>
  <si>
    <t xml:space="preserve">Предоставление субсидий из федерального бюджета бюджетам субъектов Российской Федерации, направленных на повышение продуктивности в молочном скотоводстве 
</t>
  </si>
  <si>
    <t xml:space="preserve">Субсидии предоставляются в целях софинансирования исполнения расходных обязательств субъектов Российской Федерации, связанных с реализацией муниципальных программ и (или) государственных программ субъектов Российской Федерации, предусматривающих поддержку собственного производства молока сельскохозяйственными товаропроизводителями, за исключением граждан, ведущих личное подсобное хозяйство, путем возмещения части затрат сельскохозяйственных товаропроизводителей на 1 килограмм реализованного и (или) отгруженного на собственную переработку коровьего и (или) козьего молока.
</t>
  </si>
  <si>
    <t xml:space="preserve">Средства федерального бюджета предоставляются Министерством сельского хозяйства Российской Федерации бюджетам субъектов Российской Федерации в форме субсидии. Критерием отбора субъектов Российской Федерации для предоставления субсидии является наличие на территории субъекта Российской Федерации сельскохозяйственных товаропроизводителей, осуществляющих производство, реализацию и (или) отгрузку на собственную переработку молока, а также имеющих поголовье коров и (или) коз. 
Субсидии предоставляются при наличии нормативного правового акта субъекта Российской Федерации, устанавливающего порядок и условия предоставления из бюджета субъекта Российской Федерации сельскохозяйственным товаропроизводителям средств, дифференцированно в зависимости от показателя молочной продуктивности коров за отчетный финансовый год по отношению к уровню года, предшествующего отчетному финансовому году, и включающего перечень следующих документов, необходимых для получения средств:
а) заявление о предоставлении средств;
б) расчет размера средств, причитающихся сельскохозяйственному товаропроизводителю;
в) сведения о наличии у сельскохозяйственного товаропроизводителя поголовья коров и (или) коз на 1-е число периода, заявленного для предоставления субсидии;
г) сведения об объемах производства молока, объемах реализованного и (или) отгруженного на собственную переработку молока (ежеквартально);
д) сведения о молочной продуктивности коров за отчетный финансовый год и год, предшествующий отчетному финансовому году, за исключением сельскохозяйственных товаропроизводителей, которые начали хозяйственную деятельность по производству молока в отчетном финансовом году;
е) реестр документов, подтверждающих факт реализации и (или) отгрузки на собственную переработку молока за период, заявленный для предоставления субсидии.
</t>
  </si>
  <si>
    <t>http://mcx.ru/activity/state-support/measures/crops-subsidy/</t>
  </si>
  <si>
    <t>http://mcx.ru/activity/state-support/measures/cattle-subsidy/</t>
  </si>
  <si>
    <t>http://mcx.ru/activity/state-support/measures/building-compensation/</t>
  </si>
  <si>
    <t>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2013 - 2020 годы"</t>
  </si>
  <si>
    <t>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2013 - 2020 годы»</t>
  </si>
  <si>
    <t>1. Индивидуальные предприниматели, являющиеся субъектами малого и среднего предпринимательства 2. Юридические лица, являющиеся субъектами малого и среднего предпринимательства 3. Граждане Российской Федерации 4. Иностранные граждане и лица без гражданства, имеющие место проживания или место жительства в Российской Федерации</t>
  </si>
  <si>
    <t xml:space="preserve">Минпросвещения России </t>
  </si>
  <si>
    <t>Минтруд</t>
  </si>
  <si>
    <t>связанных с выпуском и поддержкой гарантийных обязательств: по колесным транспортным средствам, соответствующим нормам Евро-4, Евро-5; в отношении высокопроизводительной сельскохозяйственной самоходной и прицепной техники</t>
  </si>
  <si>
    <t>На привлечение, переобучение, повышение квалификации трудовых ресурсов</t>
  </si>
  <si>
    <t>38, 40</t>
  </si>
  <si>
    <t>53, 54, 55</t>
  </si>
  <si>
    <t>Гарантийная поддержка субъектов МСП, зарегистрированных в монопрофильных муниципальных образованиях Российской Федерации.</t>
  </si>
  <si>
    <t>Одна мера поддержки может предусматривать несколько направлений.</t>
  </si>
  <si>
    <t>В моногородах ВЭБ осуществляет реализацию инвестиционных проектов, соответствующих основным направлениям инвестиционной деятельности Внешэкономбанка, установленным Меморандумом, а также следующим критериям: а) срок окупаемости проекта - более 1 года; б) общая стоимость проекта - более 1 млрд. рублей; в) минимальный размер предоставляемых ВЭБ кредитов, займов, гарантий, поручительств и финансирования на возвратной основе устанавливается в размере 0,5 млрд. рублей или в размере суммы в иностранной валюте, эквивалентной 0,5 млрд. рублей.</t>
  </si>
  <si>
    <t>http://vebinfra.ru/services/investment-consulting/</t>
  </si>
  <si>
    <t>https://edu.gov.ru/</t>
  </si>
  <si>
    <t>http://frprf.ru/zaymy/markirovka-lekarstv/</t>
  </si>
  <si>
    <t>http://frprf.ru/zaymy/tsifrovizatsiya-promyshlennosti/</t>
  </si>
  <si>
    <t>http://frprf.ru/zaymy/proizvoditelnost-truda/</t>
  </si>
  <si>
    <t>Субсидии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2013-2019 годах, на реализацию новых инвестиционных проектов по техническому перевооружению</t>
  </si>
  <si>
    <t xml:space="preserve">Субсидии предоставляются на конкурсной основе в целях возмещения части фактически произведенных и документально подтвержденных затрат, понесенных организациями на уплату процентов по кредитам, полученным в 2015 – 2019 годах в российских кредитных организациях на цели реализации проектов по увеличению объемов производства продукции легкой промышленности. Субсидии предоставляются в размере 70 процентов суммы затрат организации на уплату процентов по кредиту. </t>
  </si>
  <si>
    <t>Порядок предоставления субсидии определен Постановлением Правительства Российской Федерации от 12.01.2017 №2 «Об утверждении Правил предоставления субсидий организациям легкой промышленности на возмещение части затрат на обслуживание кредитов, привлеченных в 2015 - 2019 годах на цели реализации проектов по увеличению объемов производства продукции, и признании утратившими силу некоторых актов Правительства Российской Федерации»</t>
  </si>
  <si>
    <t>Субсидии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t>
  </si>
  <si>
    <t>Субсидия из федерального бюджета бюджетам субъектов РФ на поддержку творческой деятельности муниципальных театров в населенных пунктах с численностью населения до 300 тыс. человек по следующим направлениям: а) создание новых постановок и показ спектаклей на стационаре; б) укрепление материально-технической базы муниципальных театров.</t>
  </si>
  <si>
    <t xml:space="preserve">Требования к проекту и инициатору (заемщику) 
• Инициатор (заемщик) – индивидуальный предприниматель** или юридическое лицо, резидент Российской Федерации; 
• Отсутствие у инициатора просроченной задолженности перед бюджетом и фондами; 
• В результате реализации Инвестиционного проекта должны быть осуществлены инвестиции и созданы новые рабочие места; 
• Отсутствие зависимости проекта от деятельности градообразующего предприятия. 
*для займов свыше 250 млн. рублей 
**для займов до 250 млн. рублей 
Под Инвестиционным проектом в моногороде понимается – инвестиционный проект, осуществляемый в форме капитальных вложений юридическим лицом или индивидуальным предпринимателем на участке территории, состоящем из одного или нескольких земельных участков, в границах моногорода, а также на прилегающих к границам моногорода участках территории в границах промышленного, индустриального, технологического или агропромышленного парка или если часть производственных мощностей указанных лиц расположена за пределами территории моногорода, но является составляющей единого производственного процесса, направленного на достижение общего экономического результата (производство товаров, выполнение работ, оказание услуг) и соответствующий одновременно следующим требованиям: 
- проект не является инвестиционным проектом по реконструкции, техническому перевооружению, модернизации и (или) дооборудованию градообразующего предприятия моногорода; 
- ежегодная стоимость товаров (работ, услуг), приобретаемых у градообразующего предприятия Моногорода, не превышает 50 процентов ежегодной стоимости всех товаров (работ, услуг), приобретаемых в целях реализации Инвестиционного проекта; 
- ежегодная выручка от реализации товаров (работ, услуг) градообразующего предприятия Моногорода не превышает 50 процентов ежегодной выручки, получаемой от реализации товаров (работ, услуг), произведенных (выполненных, оказанных) в результате реализации Инвестиционного проекта. </t>
  </si>
  <si>
    <t>Моногорода.РФ</t>
  </si>
  <si>
    <t xml:space="preserve">Средства из бюджетов субъектов Российской Федерации предоставляются сельскохозяйственным товаропроизводителям по ставкам, определяемым органом, уполномоченным высшим исполнительным органом государственной власти субъекта Российской Федерации, исходя из следующих критериев:
а) наличие у сельскохозяйственных товаропроизводителей поголовья коров и (или) коз на 1-е число месяца их обращения в уполномоченный орган за получением средств;
б) обеспечение сельскохозяйственными товаропроизводителями сохранности поголовья коров в отчетном финансовом году по отношению к уровню года, предшествующего отчетному финансовому году, за исключением сельскохозяйственных товаропроизводителей, которые начали хозяйственную деятельность по производству молока в отчетном финансовом году, и сельскохозяйственных товаропроизводителей, предоставивших документы, подтверждающие наступление обстоятельств непреодолимой силы в отчетном финансовом году.
</t>
  </si>
  <si>
    <t xml:space="preserve">Предоставление субсидий из федерального бюджета бюджетам субъектов Российской Федерации на оказание поддержки сельскохозяйственным товаропроизводителям на возмещение части прямых понесенных затрат на создание и (или) модернизацию объектов агропромышленного комплекса
</t>
  </si>
  <si>
    <t xml:space="preserve"> Постановление Правительства Российской Федерации от 24 ноября 2018 г. №1413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 
Приказ Минсельхоза России от 29.11.2018 № 549 "Об утверждении Порядка отбора инвестиционных проектов, представленных сельскохозяйственными товаропроизводителями, за исключением граждан, ведущих личное подсобное хозяйство, и российскими организациями, осуществляющими создание и (или) модернизацию объектов агропромышленного комплекса, на возмещение части прямых понесенных затрат по реализуемым объектам агропромышленного комплекса"
</t>
  </si>
  <si>
    <t>Межбюджетные трансферты предоставляются в целях финансового обеспечения расходных обязательств субъектов Российской Федерации, связанных с предоставлением средств из бюджета субъекта Российской Федерации их получателям на возмещение части прямых понесенных затрат по следующим направлениям: - создание и (или) модернизация хранилищ; - создание и (или) модернизация животноводческих комплексов молочного направления (молочных ферм); - создание и (или) модернизация селекционно-семеноводческих центров в растениеводстве; - создание и (или) модернизация селекционно-питомниководческих центров в виноградарстве; - создание и модернизация селекционно-генетических центров в птицеводстве; - создание овцеводческих комплексов (ферм) мясного направления; - создание и модернизация мощностей по производству сухих молочных продуктов для детского питания и компонентов для них; - создание и модернизация льно-, пенькоперерабатывающих предприятий. Создание и (или) модернизация объектов должны быть начаты не ранее чем за 3 года до начала предоставления иных межбюджетных трансфертов и объекты должны быть введены в эксплуатацию не позднее дня предоставления субъектом Российской Федерации заявки на участие в отборе на соответствующий финансовый год и отобраны Министерством сельского хозяйства Российской Федерации.</t>
  </si>
  <si>
    <t xml:space="preserve">Средства федерального бюджета предоставляются Министерством сельского хозяйства Российской Федерации в соотвествие с Приказом Минсельхоза России от 29.11.2018 № 549 "Об утверждении Порядка отбора инвестиционных проектов, представленных сельскохозяйственными товаропроизводителями, за исключением граждан, ведущих личное подсобное хозяйство, и российскими организациями, осуществляющими создание и (или) модернизацию объектов агропромышленного комплекса, на возмещение части прямых понесенных затрат по реализуемым объектам агропромышленного комплекса". Отбор инвестиционных проектов осуществляется на основании поданных уполномочеными органами субъектов Россйиской Федерации заявок Комиссией по отбору инвестиционных проектов, направленных на создание и (или) модернизацию объектов агропромышленного комплекса, созданной Министерством сельского хозяйства Российской Федерации. </t>
  </si>
  <si>
    <t xml:space="preserve"> Постановление Правительства Российской Федерации от 24 ноября 2018 г. №1413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 
Приказ Минсельхоза России от 29.11.2018 № 549 "Об утверждении Порядка отбора инвестиционных проектов, представленных сельскохозяйственными товаропроизводителями, за исключением граждан, ведущих личное подсобное хозяйство, и российскими организациями, осуществляющими создание и (или) модернизацию объектов агропромышленного комплекса, на возмещение части прямых понесенных затрат по реализуемым объектам агропромышленного комплекса"
</t>
  </si>
  <si>
    <t xml:space="preserve">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2013 - 2020 годы»; Приказ Минсельхоза России от 27.07.2017 № 373 «Об утверждении документов, предусмотренных Правилами предоставления и распределения субсидий из федерального бюджета бюджетам субъектов Российской Федерации на содействие достижению целевых показателей региональных программ развития агропромышленного комплекса, приведенными в приложении № 9 к Государственной программе развития сельского хозяйства и регулирования рынков сельскохозяйственной продукции, сырья и продовольствия на 2013 - 2020 годы, утвержденной Постановлением Правительства Российской Федерации от 14 июля 2012 г. № 717 «О Государственной программе развития сельского хозяйства и регулирования рынков сельскохозяйственной продукции, сырья и продовольствия на 2013 - 2020 годы» </t>
  </si>
  <si>
    <t>https://xn--80afcdbalict6afooklqi5o.xn--p1ai/</t>
  </si>
  <si>
    <t xml:space="preserve">Субсидии предоставляются российским лизинговым организациям при условии приобретения и передачи по договору лизинга колесных транспортных средств в размере выпадающих доходов российской лизинговой организации, возникших вследствие предоставления единовременной скидки по уплате авансового платежа:
по заключенным с 1 июля 2017 г. договорам лизинга с лизингополучателями, заключившими такой договор в отношении седельных тягачей, по договорам лизинга с лизингополучателями, признанными сельскохозяйственными товаропроизводителями в соответствии с Федеральным законом "О развитии сельского хозяйства", а также по договорам лизинга с лизингополучателями, являющимися субъектами малого и среднего предпринимательства в соответствии с Федеральным законом "О развитии малого и среднего предпринимательства в Российской Федерации", в размере до 12,5 процента цены приобретения российской лизинговой организацией колесного транспортного средства, являющегося предметом лизинга, но не более 625 тыс. рублей на одно колесное транспортное средство; по иным договорам лизинга - в размере до 10 процентов цены приобретения российской лизинговой организацией колесного транспортного средства, являющегося предметом лизинга, но не более 500 тыс. рублей на одно колесное транспортное средство.
При этом размер субсидии не может превышать размер скидки, фактически предоставленной лизингополучателю.
</t>
  </si>
  <si>
    <t xml:space="preserve">Право на получение субсидии имеют российские лизинговые организации, не имеющие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и заключившие в году, предшествующему году предоставления субсидии, не менее 100 договоров лизинга колесных транспортных средств либо имеющие уставный капитал более 500 млн. рублей.
</t>
  </si>
  <si>
    <t>Порядок предоставления субсидии определен Постановлением Правительства Российской Федерации от 08.05.2015 №451 «О предоставлении субсидий из федерального бюджета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2018-2020 годах»</t>
  </si>
  <si>
    <t xml:space="preserve">Постановление Правительства РФ от 08.05.2015 № 451 (ред. от 23.07.2018) "О предоставлении субсидий из федерального бюджета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2018 - 2020 годах"
(вместе с "Правилами предоставления субсидий из федерального бюджета на возмещение потерь в доходах российских лизинговых организаций при предоставлении лизингополучателю скидки по уплате авансового платежа по договорам лизинга колесных транспортных средств, заключенным в 2018 - 2020 годах")
</t>
  </si>
  <si>
    <t xml:space="preserve">Субсидии российским организациям автомобилестроения на компенсацию части затрат в связи с производством колесных транспортных средств, а также узлов и агрегатов к ним
</t>
  </si>
  <si>
    <t xml:space="preserve">Субсидия предоставляется на компенсацию до 90 процентов затрат на закупку комплектующих (изделий и полуфабрикатов) без учета сумм налога на добавленную стоимость, понесенных организациями с 1 января 2018 г. и предъявленных поставщиками комплектующих или уплаченных при ввозе товара на территорию Российской Федерации </t>
  </si>
  <si>
    <t>https://gisp.gov.ru/support-measures/list/9212548/</t>
  </si>
  <si>
    <t xml:space="preserve">Субсидии предоставляются на компенсацию части затрат, связанные с выпуском и поддержкой гарантийных обязательств в отношении высокопроизводительной сельскохозяйственной самоходной и прицепной техники согласно установленному перечню, понесенные с 1 января 2017 года непосредственно производителями и их аффилированными лицами, которые оказывают услуги по производству техники или осуществлению отдельных технологических операций, или производству отдельных компонентов, узлов и агрегатов техники. </t>
  </si>
  <si>
    <t>https://gisp.gov.ru/support-measures/list/7752283/</t>
  </si>
  <si>
    <t xml:space="preserve">Субсидии производителям специализированной техники или оборудования в целях предоставления покупателям скидки при приобретении такой техники или оборудования
</t>
  </si>
  <si>
    <t xml:space="preserve">Субсидии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
</t>
  </si>
  <si>
    <t>Порядок предоставления субсидии определен Постановлением Правительства РФ от 10.02.2018 №146 "Об утверждении Правил предоставления субсидий из федерального бюджета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 и признании утратившими силу некоторых актов Правительства Российской Федерации"</t>
  </si>
  <si>
    <t xml:space="preserve">Постановление Правительства РФ от 10.02.2018 №146 (ред. от 27.09.2018) "Об утверждении Правил предоставления субсидий из федерального бюджета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 и признании утратившими силу некоторых актов Правительства Российской Федерации"
</t>
  </si>
  <si>
    <t>https://gisp.gov.ru/support-measures/list/8870530/</t>
  </si>
  <si>
    <t xml:space="preserve">Право на заключение договора о предоставлении субсидии имеет производитель, являющийся юридическим лицом или индивидуальным предпринимателем, который на дату не ранее чем за 10 календарных дней до дня подачи заявления о заключении договора о предоставлении субсидии соответствует следующим требованиям:
а) у производителя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б) у производителя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производитель не находится в процессе реорганизации, ликвидации, банкротства (для юридического лица) и не прекращает деятельность в качестве индивидуального предпринимателя (для индивидуального предпринимателя);
г) производитель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являются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(для юридического лица);
д) производитель не получает средств из федерального бюджета на основании иных нормативных правовых актов на цель, предусмотренную пунктом 1 настоящих Правил;
е) производитель соответствует одному из следующих требований:
производитель соответствует требованиям к российским производителям для получения субсидий, установленным согласно приложению N 2;
производитель заключил специальный инвестиционный контракт в сфере производства техники с Министерством промышленности и торговли Российской Федерации;
производитель осуществляет производство техники на территории Российской Федерации по состоянию на 1 января 2016 г. не менее 3 лет с использованием сырья, материалов, компонентов, узлов и агрегатов, изготовленных и произведенных на территории одного из государств - членов Евразийского экономического союза, и имеет соглашения (договоры) с расположенными не менее чем в 40 субъектах Российской Федерации центрами, уполномоченными осуществлять ремонт, послепродажное и гарантийное обслуживание техники производителя, которые являются налоговыми резидентами Российской Федерации и осуществляют сервисное обслуживание техники производителя не менее 1 года. 
</t>
  </si>
  <si>
    <t>Постановление Правительства РФ от 10.02.2018 №146 (ред. от 27.09.2018) "Об утверждении Правил предоставления субсидий из федерального бюджета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 и признании утратившими силу некоторых актов Правительства Российской Федерации"</t>
  </si>
  <si>
    <t xml:space="preserve">Субсидия предоставляется в размере до 90 процентов суммы затрат (всех или отдельных видов):  
1. Затраты на оплату сырья, материалов и комплектующих, необходимых для производства высокопроизводительной самоходной и прицепной техники.
2. Затраты на выплату заработной платы, рассчитываемые исходя из среднесписочной численности персонала, затраты на отчисления на обязательное пенсионное страхование, на обязательное социальное страхование на случай временной нетрудоспособности и в связи с материнством, на обязательное медицинское страхование, а также на уплату иных сборов, предусмотренных законодательством Российской Федерации.
3. Затраты на оплату электрической энергии.
4. Затраты на оказание услуг по гарантийному ремонту и обслуживанию реализованной высокопроизводительной самоходной и прицепной техники.
но не более предельного размера субсидий, предоставляемых из федерального бюджета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самоходной и прицепной техники, установленного согласно приложению N 5.
</t>
  </si>
  <si>
    <t>https://gisp.gov.ru/support-measures/list/7016770/</t>
  </si>
  <si>
    <t>Порядок предоставления субсидии определен Постановлением Правительства Российской Федерации от 12.03.2015 №214  "Об утверждении Правил предоставления в 2015 - 2019 годах субсидий из федерального бюджета организациям промышленности для возмещения части затрат, понесенных в 2015 - 2019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t>
  </si>
  <si>
    <t xml:space="preserve">Постановление Правительства Российской Федерации от 15 апреля 2014 г.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РФ от 12.03.2015 №214  "Об утверждении Правил предоставления в 2015 - 2019 годах субсидий из федерального бюджета организациям промышленности для возмещения части затрат, понесенных в 2015 - 2019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
</t>
  </si>
  <si>
    <t xml:space="preserve">Российские организации гражданской промышленности, осуществляющие деятельность в сферах сельскохозяйственного, транспортного, тяжелого, энергетического, нефтегазового машиностроения, машиностроения для пищевой и перерабатывающей промышленности, машиностроения специализированных производств, дорожно-строительной и коммунальной техники, автомобильной, станкоинструментальной, фармацевтической, биотехнологической, медицинской, легкой, лесной, целлюлозно-бумажной и деревообрабатывающей промышленности, химической промышленности (за исключением производства минеральных удобрений), промышленности строительных материалов, промышленности редких и редкоземельных металлов, производства автокомпонентов, силовой электротехники, подшипников, композиционных материалов (композитов) и изделий из них, индустрии детских товаров, народных художественных промыслов, а также электронной и радиоэлектронной промышленности (при этом не являющиеся головными исполнителями или соисполнителями государственного оборонного заказа), которые включены в перечень системообразующих организаций, утвержденный решением Правительственной комиссии по экономическому развитию и интеграции, либо в перечень организаций, оказывающих существенное влияние на отрасли промышленности и торговли, утвержденный Министерством промышленности и торговли Российской Федерации </t>
  </si>
  <si>
    <t xml:space="preserve">Постановление Правительства РФ от 27.08.2016 №857 (ред. от 20.09.2018) "О вопросах предоставления субсидий из федерального бюджета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
(вместе с "Правилами предоставления субсидий из федерального бюджета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
</t>
  </si>
  <si>
    <t>Постановление Правительства РФ от 27.08.2016 №857 "О вопросах предоставления субсидий из федерального бюджета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
(вместе с "Правилами предоставления субсидий из федерального бюджета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t>
  </si>
  <si>
    <t>https://gisp.gov.ru/support-measures/list/7754168/</t>
  </si>
  <si>
    <t>Субсидии предоставляются в размере 400 рублей за 1 погонный метр камвольной ткани с предельной ценой реализации не более 460 рублей за 1 погонный метр и в размере 100 рублей за 1 погонный метр поливискозной ткани с предельной ценой реализации не более 260 рублей за 1 погонный метр с учетом скидки, предоставленной производителям одежды обучающихся (школьной формы) в начальных классах, при условии, что стоимость 1 погонного метра реализованной продукции не превышает стоимости продукции аналогичного артикула, указанной в документе, представленном в соответствии с подпунктом "и" пункта 6 Правил.</t>
  </si>
  <si>
    <t xml:space="preserve">Юридическое лицо, зарегистрированное на территории Российской Федерации, являющееся производителем камвольных и (или) поливискозных тканей, предназначенных для изготовления одежды обучающихся (школьной формы) в начальных классах (1 - 4 классы), и осуществляющее на территории Российской Федерации следующие технологические операции: соединение волокон, прядение, приготовление к ткачеству, ткачество ткани, крашение ткани, отделка ткани - при изготовлении камвольной ткани и приготовление к ткачеству, ткачество ткани, крашение ткани, отделка ткани - при изготовлении поливискозной ткани.
Требования к проекту: осуществление на территории Российской Федерации следующих технологических операций: соединение волокон, прядение, приготовление к ткачеству, ткачество ткани, крашение ткани, отделка ткани - при изготовлении камвольной ткани и приготовление к ткачеству, ткачество ткани, крашение ткани, отделка ткани - при изготовлении поливискозной ткани
</t>
  </si>
  <si>
    <t xml:space="preserve">Создание системы послепродажного обслуживания воздушных судов и подготовки авиационного персонала для воздушных судов
</t>
  </si>
  <si>
    <t xml:space="preserve">Постановление Правительства РФ от 19.03.2018 № 301 (ред. от 06.12.2018)  "Об утверждении Правил предоставления субсидий российским компаниям на компенсацию части затрат на реализацию проектов по созданию сети авиационных сервисных центров, оказывающих поддержку по системе 24/365 на глобальном уровне, а также изготовителям воздушных судов на возмещение части затрат на формирование первоначального склада запасных частей покупателей воздушных судов, обеспечение средствами наземного обслуживания, переподготовку авиационного персонала для воздушных судов нового типа, поставленных в 2013 - 2022 годах, и признании утратившими силу некоторых актов Правительства Российской Федерации"
</t>
  </si>
  <si>
    <t>Порядок предоставления субсидии определен Постановлением Правительства Российской Федерации от 19.03.2018 №301 «Об утверждении Правил предоставления субсидий российским компаниям на компенсацию части затрат на реализацию проектов по созданию сети авиационных сервисных центров, оказывающих поддержку по системе 24/365 на глобальном уровне, а также изготовителям воздушных судов на возмещение части затрат на формирование первоначального склада запасных частей покупателей воздушных судов, обеспечение средствами наземного обслуживания, переподготовку авиационного персонала для воздушных судов нового типа, поставленных в 2013 - 2022 годах, и признании утратившими силу некоторых актов Правительства Российской Федерации»</t>
  </si>
  <si>
    <t>Субсидии организациям авиационной промышленности, осуществляющим деятельность в области двигателестроения, на возмещение затрат на уплату купонного дохода по облигационным займам, привлеченным в 2015 - 2016 годах с предоставлением государственных гарантий Российской Федерации</t>
  </si>
  <si>
    <t>Субсидии российским организациям - управляющим компаниям индустриальных (промышленных) парков и (или) технопарков на возмещение части затрат на уплату процентов по кредитам, полученным в российских кредитных организациях и государственной корпорации ВЭБ.РФ в 2013 - 2016 годах на реализацию инвестиционных проектов создания объектов индустриальных (промышленных) парков и (или) технопарков</t>
  </si>
  <si>
    <t xml:space="preserve">СПИК может быть заключен на федеральном уровне с привлечением субъекта РФ в качестве одной из сторон контракта, а также на уровне субъекта РФ с привлечением муниципального образования в качестве одной из сторон контракта. Уровень заключения СПИК определяет уровень государственной поддержки его участников. В частности, положения НК РФ применяются только к СПИК, заключенным на федеральном уровне. Порядок заключения СПИК на федеральном уровне регулируется Постановлением Правительства РФ от 16.07.2015 N 708 "О специальных инвестиционных контрактах для отдельных отраслей промышленности".
 Порядок заключения СПИК субъектами РФ и муниципальными образованиями устанавливается соответственно НПА субъектов РФ, муниципальными правовыми актами с учетом порядка заключения СПИК, установленного Правительством РФ, и типовых форм, утвержденных Правительством РФ.
На федеральном уровне СПИК заключается юридическим лицом или индивидуальным предпринимателем с Минпромторгом России или иным уполномоченным ФОИВ (Минэнерго России, Минсельхоз России). Также сторонами федерального СПИК, наряду с вышеуказанными лицами, могут быть уполномоченные органы субъекта РФ и (или) муниципального образования, в том случае, если правовыми актами этих субъектов предусмотрены меры поддержки для участников СПИК.
</t>
  </si>
  <si>
    <t xml:space="preserve">Федеральный закон от 31.12.2014 №488-ФЗ "О промышленной политике в Российской Федерации"; Постановление Правительства РФ от 16.07.2015 №708 (ред. от 16.12.2017) "О специальных инвестиционных контрактах для отдельных отраслей промышленности" (вместе с "Правилами заключениями специальных инвестиционных контрактов").
</t>
  </si>
  <si>
    <t>https://gisp.gov.ru/support-measures/list/6922613/</t>
  </si>
  <si>
    <t>Инвестором в целях заключения специального инвестиционного контракта признается лицо, которое на день принятия межведомственной комиссией по специальным инвестиционным контрактам, действующей на основании Положения о межведомственной комиссии по специальным инвестиционным контрактам согласно приложению, решения о заключении специального инвестиционного контракта отвечает следующим требованиям:
сведения о лице внесены в Единый государственный реестр юридических лиц (для юридических лиц) или Единый государственный реестр индивидуальных предпринимателей (для индивидуальных предпринимателей) либо лицо создано в соответствии с законодательством иностранного государства (далее - иностранное лицо);
местом регистрации иностранного лица не является государство или территория, включенные в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иностранных лиц;
юридическое лицо не находится под контролем юридических лиц, созданных в соответствии с законодательством иностранных государств и местом регистрации которых является государство или территория, включенные в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лицо не находится в процессе реорганизации и ликвидации и не имеет ограничений на осуществление хозяйственной деятельности в связи с административным приостановлением деятельности;
лицо не имеет признаков банкротства, установленных законодательством Российской Федерации о несостоятельности (банкротстве), и в отношении него в соответствии с законодательством Российской Федерации о несостоятельности (банкротстве) не возбуждено производство по делу о несостоятельности (банкротстве);
лицо не имеет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лицо обязуется инвестировать в реализацию инвестиционного проекта (нового этапа инвестиционного проекта) не менее 750 млн. рублей (без учета налога на добавленную стоимость), если иной минимальный объем инвестиций не предусмотрен нормативными правовыми актами Российской Федерации, на основании которых инвестор и (или) привлекаемые инвестором лица имеют право на применение к ним мер стимулирования, указанных в специальном инвестиционном контракте.</t>
  </si>
  <si>
    <t xml:space="preserve">По специальному инвестиционному контракту одна сторона - инвестор в предусмотренный этим контрактом срок своими силами или с привлечением иных лиц обязуется создать либо модернизировать и (или) освоить производство промышленной продукции на территории РФ, на континентальном шельфе РФ, в исключительной экономической зоне РФ, а другая сторона - Российская Федерация или субъект РФ в течение такого срока обязуется осуществлять меры стимулирования деятельности в сфере промышленности, предусмотренные законодательством РФ или законодательством субъекта РФ в момент заключения специального инвестиционного контракта.
Законами субъектов РФ, а также правовыми актами муниципальных образований для участников СПИК, заключенных на федеральном уровне, могут быть предусмотрены льготы по налогу на имущество организаций и (или) земельному налогу.
Организации, эксплуатирующие промышленную продукцию, произведенную в рамках реализации СПИК, вправе применить к основной норме амортизации повышающий коэффициент 
Для СПИК, заключенных на уровне субъекта РФ, законами субъекта РФ и правовыми актами муниципальных образований могут быть установлены льготы по налогам и сборам на общих основаниях. В частности, по налогу на прибыль организаций общая ставка налога может быть понижена до 15,5 процента.
Для участников СПИК предусмотрена возможность приобретения статуса единственного поставщика товара, производство которого создается или модернизируется и (или) осваивается на территории Российской Федерации. 
Также заключение СПИК является одним из условий предоставления субсидий Минпромторгом РФ производителю промышленной продукции, действующему на территории Российской Федерации в рамках реализации различных государственных программ.
</t>
  </si>
  <si>
    <t xml:space="preserve">Заключение специального инвестиционного контракта (СПИК) с целью  создания либо модернизации и (или) освоения производства промышленной продукции на территории РФ, на континентальном шельфе РФ, в исключительной экономической зоне РФ.
</t>
  </si>
  <si>
    <t xml:space="preserve">Субсидии российским организациям на возмещение части затрат на приобретение (строительство) новых гражданских судов взамен судов, сданных на утилизацию
</t>
  </si>
  <si>
    <t xml:space="preserve">Постановление Правительства РФ от 27.04.2017 №502 "Об утверждении Правил предоставления субсидий из федерального бюджета российским организациям на возмещение части затрат на приобретение (строительство) новых гражданских судов взамен судов, сданных на утилизацию"
</t>
  </si>
  <si>
    <t>https://gisp.gov.ru/support-measures/list/7783234/</t>
  </si>
  <si>
    <t xml:space="preserve">Субсидия предоставляется при соблюдении российской организацией следующих условий:
а) приобретение (строительство) российской организацией нового гражданского судна должно осуществляться за счет собственных и (или) заемных средств и (или) кредитных средств, полученных в российских кредитных организациях, или на основании договоров лизинга, заключенных с российскими лизинговыми компаниями;
б) новое гражданское судно должно быть зарегистрировано в Государственном судовом реестре или Российском международном реестре судов;
в) утилизируемое судно должно быть сдано на утилизацию после 1 января 2016 г.;
г) сумма в размере получаемой субсидии должна быть перечислена в счет оплаты приобретения (строительства) нового гражданского судна, в том числе по договорам лизинга, заключенным с российскими лизинговыми компаниями;
д) на 1-е число месяца, предшествующего месяцу, в котором планируется заключение договора о предоставлении субсидии, российская организация должна соответствовать следующим требованиям:
у российской организации отсутствует задолженность по налогам, сборам и иным обязательным платежам в бюджеты бюджетной системы Российской Федерации, срок исполнения по которым наступил в соответствии с законодательством Российской Федерации;
у российской организации отсутствует просроченная задолженность по возврату в бюджеты бюджетной системы Российской Федерации субсидий, бюджетных инвестиций, предоставленных в том числе в соответствии с иными правовыми актами, и иная просроченная задолженность перед бюджетами бюджетной системы Российской Федерации;
российская организация не находится в процессе реорганизации, ликвидации, банкротства и не имеет ограничений на осуществление хозяйственной деятельности;
российская организация не получает средства из бюджетов бюджетной системы Российской Федерации в соответствии с иными нормативными правовыми актами и муниципальными правовыми актами на цели, предусмотренные пунктом 1 настоящих Правил;
е) строительство нового гражданского судна ранее не поддерживалось за счет средств бюджетов бюджетной системы Российской Федерации в соответствии с нормативными правовыми актами и муниципальными правовыми актами
</t>
  </si>
  <si>
    <t xml:space="preserve"> Субсидии предоставляются в целях обновления флота судами, плавающими под Государственным флагом Российской Федерации, а также для утилизации и рационального вывода из эксплуатации технически устаревших судов. 
Размер субсидии, получаемой российской организацией на одно новое гражданское судно, не может превышать:
а) 15 процентов стоимости судна (без учета налога на добавленную стоимость) в случае приобретения (строительства) нового пассажирского судна;
б) 10 процентов стоимости судна (без учета налога на добавленную стоимость) в случае приобретения (строительства) нового гражданского судна другого типа (за исключением судна рыбопромыслового флота и судна технического флота).</t>
  </si>
  <si>
    <t>Постановление Правительства Российской Федерации от 15 апреля 2014 г. №304 «Об утверждении государственной программы Российской Федерации «Развитие судостроения и техники для освоения шельфовых месторождений на 2013 - 2030 годы» (в ред. Постановления Правительства РФ от 31.03.2017 №374), Постановление Правительства Российской Федерации от 27.04.2008 №502</t>
  </si>
  <si>
    <t>создание нового бизнеса</t>
  </si>
  <si>
    <t>режим благоприятствования</t>
  </si>
  <si>
    <t>межбюджетные трансферты</t>
  </si>
  <si>
    <t>модернизация действующего предприятия / создание нового бизнеса</t>
  </si>
  <si>
    <t>кредитование, займ, участие в капитале</t>
  </si>
  <si>
    <t>Выполнение функций проектного офиса по реализации проектов развития в моногородах</t>
  </si>
  <si>
    <t>консультирование</t>
  </si>
  <si>
    <t>НКО</t>
  </si>
  <si>
    <t xml:space="preserve">Предоставление грантов на конкурсной основе некоммерческим неправительственным НКО, участвующим в развитии институтов гражданского общества, реализующим социально значимые проекты и проекты в сфере защиты прав и свобод человека и гражданина по следующим направлениям: социальное обслуживание, социальная поддержка и защита граждан; охрана здоровья граждан, пропаганда здорового образа жизни; поддержка семьи, материнства, отцовства и детства; поддержка молодёжных проектов, реализация которых охватывает виды деятельности, предусмотренные статьёй 31.1 Федерального закона от 12 января 1996 года № 7-ФЗ «О некоммерческих организациях»; поддержка проектов в области науки, образования, просвещения; поддержка проектов в области культуры и искусства; сохранение исторической памяти; защита прав и свобод человека и гражданина, в том числе защита прав заключённых; охрана окружающей среды и защита животных; укрепление межнационального и межрелигиозного согласия; развитие общественной дипломатии и поддержка соотечественников ;развитие институтов гражданского общества. </t>
  </si>
  <si>
    <t>новый социальный проект</t>
  </si>
  <si>
    <t>гранты</t>
  </si>
  <si>
    <t>прямой</t>
  </si>
  <si>
    <t>ИП / ЮЛ</t>
  </si>
  <si>
    <t>ЮЛ</t>
  </si>
  <si>
    <t>обеспечение текущей деятельности</t>
  </si>
  <si>
    <t>субсидирование</t>
  </si>
  <si>
    <t>через соглашение с субъектом Российской Федерации</t>
  </si>
  <si>
    <t>прямой / через соглашение с субъектом Российской Федерации</t>
  </si>
  <si>
    <t>модернизация действующего предприятия</t>
  </si>
  <si>
    <t>модернизация действующего предприятия / создание нового бизнеса / обеспечение текущей деятельности</t>
  </si>
  <si>
    <t>субъект РФ</t>
  </si>
  <si>
    <t xml:space="preserve">создание нового бизнеса </t>
  </si>
  <si>
    <t>модернизация действующего предприятия / обеспечение текущей деятельности</t>
  </si>
  <si>
    <t>ВЭБ.РФ</t>
  </si>
  <si>
    <t>Предусмотрена возможность финансирования отобранных инвестиционных проектов по сниженной ставке финансирования с распределением рисков осуществления инвестиционных проектов между инициатором проекта (предоставляет из собственных средств не менее 20% стоимости проекта), оператором программы ВЭБ и  входящими в синдикат банками (предоставляют 80% заемного финансирования). Долговое финансирование будет разделено на три транша (до 40, 40 и 20% соответственно). Транш А – бумаги самой фабрики, гарантированные бюджетом. Ставка не должна превышать стоимость привлечения денег для фабрики плюс ее маржа, которая покроет ее административные расходы и премию за кредитный риск, размер будет определяться по документам ВЭБа. Транш Б – деньги кредиторов, транш В – ВЭБа, который должен защитить первые два выпуска.</t>
  </si>
  <si>
    <t xml:space="preserve">Поддержка инвестиционных проектов, реализуемых на территории Российской Федерации на основе проектного финансирования. Имущественный взнос Российской Федерации в государственную корпорацию "Банк развития и внешнеэкономической деятельности (Внешэкономбанк)" на возмещение расходов в связи с предоставлением кредитов и займов в рамках реализации механизма "фабрики" проектного финансирования
</t>
  </si>
  <si>
    <t xml:space="preserve">субъект РФ </t>
  </si>
  <si>
    <t xml:space="preserve"> через соглашение с субъектом Российской Федерации</t>
  </si>
  <si>
    <t xml:space="preserve">модернизация действующего предприятия / создание нового бизнеса / обеспечение текущей деятельности </t>
  </si>
  <si>
    <t xml:space="preserve">модернизация действующего предприятия / обеспечение текущей деятельности </t>
  </si>
  <si>
    <t xml:space="preserve">ИП / ЮЛ / субъект РФ </t>
  </si>
  <si>
    <t xml:space="preserve">ЮЛ / субъект РФ </t>
  </si>
  <si>
    <t>займ</t>
  </si>
  <si>
    <t>займ / лизинг</t>
  </si>
  <si>
    <t xml:space="preserve">займ </t>
  </si>
  <si>
    <t xml:space="preserve">модернизация действующего предприятия </t>
  </si>
  <si>
    <t xml:space="preserve">кредитование, займ, участие в капитале / лизинг </t>
  </si>
  <si>
    <t>гарантии</t>
  </si>
  <si>
    <t>Федеральный закон от 12.01.1996 № 7-ФЗ «О некоммерческих организациях»; Указ Президента РФ от 30.01.2019 №30; Положение о конкурсе на предоставление грантов Президента Российской Федерации на развитие гражданского общества</t>
  </si>
  <si>
    <t>Конкурс проводится Фондом президентских грантов в соответствии с Указом Президента Российской Федерации от 30.01.2019 №30 «О грантах Президента Российской Федерации, предоставляемых на развитие гражданского общества». Условия и порядок проведения конкурса среди некоммерческих неправительственных организаций, участвующих в развитии институтов гражданского общества, реализующих социально значимые проекты и проекты в сфере защиты прав и свобод человека и гражданина, на предоставление грантов Президента Российской Федерации на развитие гражданского общества определяются соответствующим Положением, размещенным на официальном сайте Фонда -оператора президентских грантов по развитию гражданского общества (https://президентскиегранты.рф/).</t>
  </si>
  <si>
    <t>Характеристика меры поддержки</t>
  </si>
  <si>
    <t xml:space="preserve">Развитие центров экономического роста субъектов Российской Федерации, входящих в состав Дальневосточного федерального округа
</t>
  </si>
  <si>
    <t xml:space="preserve">Предоставление иных межбюджетных трансфертов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t>
  </si>
  <si>
    <t>https://minvr.ru/activity/</t>
  </si>
  <si>
    <t xml:space="preserve">Реализация мероприятий по социально-экономическому развитию субъектов Российской Федерации, входящих в состав Северо-Кавказского федерального округа
</t>
  </si>
  <si>
    <t xml:space="preserve">Поддержка реализации инвестиционных проектов, включенных в подпрограммы по социально-экономическому развитию субъектов Российской Федерации, входящих в состав Северо-Кавказского федерального округа, государственной программы Российской Федерации "Развитие Северо-Кавказского федерального округа"
</t>
  </si>
  <si>
    <t>Постановление Правительства РФ от 15.04.2014 №309 "Об утверждении государственной программы Российской Федерации "Развитие Северо-Кавказского федерального округа" на период до 2025 года"; Приказ Минкавказа России от 30.06.2016 №99 "Об утверждении Правил отбора инвестиционных проектов для включения в подпрограммы по социально-экономическому развитию субъектов Российской Федерации, входящих в состав Северо-Кавказского федерального округа, государственной программы Российской Федерации "Развитие Северо-Кавказского федерального округа" на период до 2025 года"</t>
  </si>
  <si>
    <t xml:space="preserve">займ, участие в капитале </t>
  </si>
  <si>
    <t>Получатели финансовой поддержки – субъекты Российской Федерации, муниципальные образования, ресурсоснабжающие организации, российские кредитные организации. Предоставление финансовой поддержки осуществляется под обязательство субъекта Российской Федерации достичь значения показателя эффективности использования финансовой поддержки, определяемого как соотношение объема привлеченных субъектом Российской Федерации за период предоставления финансовой поддержки денежных средств на реализацию проектов модернизации по заключенным в течение этого периода концессионным соглашениям, за исключением средств предоставленной региону финансовой поддержки, к объему средств финансовой поддержки, при этом указанное соотношение должно быть более 10 к 1.Софинансирование субъектом Российской Федерации процентной ставки ресурсоснабжающим организациям и кредитным организациям осуществляется в размере 100 процентов ключевой ставки Центрального банка Российской Федерации, действующей на дату заключения кредитного договора и (или) выпуска облигаций.</t>
  </si>
  <si>
    <t>Постановление Правительства Российской Федерации от 25 августа 2017 года № 997 «О реализации мер финансовой поддержки за счет средств государственной корпорации – Фонда содействия реформированию жилищно-коммунального хозяйства и внесении изменений в некоторые акты правительства Российской Федерации».</t>
  </si>
  <si>
    <t>Минкомсвязь России</t>
  </si>
  <si>
    <t xml:space="preserve"> прочее </t>
  </si>
  <si>
    <t xml:space="preserve">прочее </t>
  </si>
  <si>
    <t xml:space="preserve">Субсидии предоставляются в целях софинансирования расходных обязательств субъектов Российской Федерации, связанных с реализацией проектов (мероприятий), направленных на становление информационного общества в субъектах Российской Федерации, предусмотренных в государственных программах субъектов Российской Федерации.
Проектом (мероприятием), направленным на становление информационного общества в субъектах Российской Федерации является автоматизация приоритетных видов регионального государственного контроля (надзора) в целях внедрения риск-ориентированного подхода
</t>
  </si>
  <si>
    <t>Субъектом поддержки является субъект Российской Федерации. Условиями предоставления субсидии являются:
а) наличие правовых актов субъекта Российской Федерации, утверждающих перечень мероприятий, в целях софинансирования которых предоставляются субсидии, в соответствии с требованиями нормативных правовых актов Российской Федерации;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и порядок определения объемов указанных ассигнований, если иное не установлено актами Президента Российской Федерации или Правительства Российской Федерации;
в) заключение соглашения о предоставлении субсидии между Министерством цифрового развития, связи и массовых коммуникаций Российской Федерации, до которого как получателя средств федерального бюджета доведены лимиты бюджетных обязательств на предоставление субсидии, и высшим исполнительным органом государственной власти субъекта Российской Федерации.</t>
  </si>
  <si>
    <t xml:space="preserve">Предоставление субсидии из федерального бюджета бюджетам субъектов Российской Федерации на поддержку региональных проектов в сфере информационных технологий
</t>
  </si>
  <si>
    <t xml:space="preserve">https://digital.gov.ru/ru/activity/directions/142/
</t>
  </si>
  <si>
    <t xml:space="preserve">Субсидии предоставляются из федерального бюджета бюджетам субъектов Российской Федерации на софинансирование государственных программ субъектов Российской Федерации на:
1) приобретение спортивного оборудования и инвентаря для приведения организаций спортивной подготовки в нормативное состояние по следующим направлениям:
- развитие материально-технической базы спортивных школ олимпийского резерва;
- совершенствование спортивной подготовки по хоккею;
2) оснащение объектов спортивной инфраструктуры спортивно-технологическим оборудованием по следующим направлениям:
- создание малых спортивных площадок, монтируемых на открытых площадках или в закрытых помещениях, на которых возможно проводить тестирование ГТО;
- создание или модернизация физкультурно-оздоровительных комплексов открытого типа и (или) физкультурно-оздоровительных комплексов для центров развития внешкольного спорта;
- создание или модернизация футбольных полей с искусственным покрытием.
3) создание и модернизацию объектов спортивной инфраструктуры региональной (муниципальной) собственности для занятий физкультурой и спортом (при этом объекты спорта могут создаваться в рамках государственно-частного (муниципально-частного) партнерства).
4) развитие сети плоскостных спортивных сооружений в сельской местности, в которой реализуются инвестиционные проекты в сфере агропромышленного комплекса, в рамках реализации федерального проекта "Спорт - норма жизни" национального проекта "Демография".
Субсидии предоставляются на основании соглашения, подготавливаемого и заключаемого в государственной системе "Электронный бюджет". Установлены правила расчета размера субсидий
</t>
  </si>
  <si>
    <t>Постановление Правительства РФ от 15.04.2014 №302 "Об утверждении государственной программы Российской Федерации "Развитие физической культуры и спорта"</t>
  </si>
  <si>
    <t>субъект РФ / учреждения социальной сферы</t>
  </si>
  <si>
    <t xml:space="preserve"> - создание и модернизация объектов спортивной инфраструктуры региональной собственности для занятий физической культурой и спортом</t>
  </si>
  <si>
    <t xml:space="preserve"> - оснащение объектов спортивной инфраструктуры спортивно-технологическим оборудованием
</t>
  </si>
  <si>
    <t xml:space="preserve"> - приобретение спортивного оборудования и инвентаря для приведения организаций спортивной подготовки в нормативное состояние
</t>
  </si>
  <si>
    <t xml:space="preserve">Правила предоставления и распределения субсидий из федерального бюджета бюджетам субъектов Российской Федерации на софинансирование государственных программ субъектов Российской Федерации в части приобретения спортивного оборудования и инвентаря для приведения организаций спортивной подготовки в нормативное состояние приведены в приложении №31 к государственной программе Российской Федерации "Развитие физической культуры и спорта". 
Правила предоставления и распределения субсидий из федерального бюджета бюджетам субъектов Российской Федерации на софинансирование государственных программ субъектов Российской Федерации в части оснащения объектов спортивной инфраструктуры спортивно-технологическим оборудованием приведены в приложении №32 к государственной программе Российской Федерации "Развитие физической культуры и спорта".
Правила предоставления и распределения субсидий из федерального бюджета бюджетам субъектов Российской Федерации на софинансирование создания и модернизации объектов спортивной инфраструктуры государственной собственности субъектов Российской Федерации (муниципальной собственности) для занятий физической культурой и спортом приведены в приложении №33.
Правила предоставления и распределения субсидий из федерального бюджета бюджетам субъектов Российской Федерации на развитие сети плоскостных спортивных сооружений в сельской местности приведены в приложении №34 к государственной программе Российской Федерации "Развитие физической культуры и спорта".
</t>
  </si>
  <si>
    <t>Субсидии предоставляются субъектам Российской Федерации при соблюдении следующих условий:
а) наличие правовых актов субъекта Российской Федерации, в том числе государственных программ субъектов Российской Федерации или подпрограмм государственных программ субъектов Российской Федерации, мероприятия которых соответствуют установленным Правилам, в целях софинансирования которых предоставляются субсидии, в соответствии с требованиями нормативных правовых актов Российской Федерации;
б) наличие предусмотренных законом субъекта Российской Федерации о бюджете субъекта Российской Федерации на очередной финансовый год и плановый период бюджетных ассигнований на финансовое обеспечение расходного обязательства субъекта Российской Федерации по реализации государственной программы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субсидии;
в) заключение соглашения между Министерством спорта Российской Федерации и высшим исполнительным органом государственной власти субъекта Российской Федерации о предоставлении субсидии.</t>
  </si>
  <si>
    <t>Предусматриваются следующие обязательства субъекта Российской Федерации:
а) направление иного межбюджетного трансферта на финансовое обеспечение мероприятий по созданию в субъекте Российской Федерации дополнительных мест для детей в возрасте до 3 лет в дошкольных организациях; б) в случае направления иных межбюджетных трансфертов на создание дополнительных мест для детей старше 3 лет в дошкольных организациях - обеспечение за счет средств бюджета субъекта Российской Федерации (местного бюджета) создания в организациях, осуществляющих образовательную деятельность по образовательным программам дошкольного образования, не менее соответствующего количества дополнительных мест для детей в возрасте до 3 лет путем строительства, реконструкции, выкупа, перепрофилирования, капитального ремонта, поддержки государственно-частного партнерства, концессионных соглашений в период действия соглашения; в) использование экономически эффективной проектной документации повторного использования, в случае отсутствия такой документации - типовой проектной документации для объектов образовательных организаций из соответствующих реестров Министерства строительства и жилищно-коммунального хозяйства Российской Федерации при осуществлении расходов бюджета субъекта Российской Федерации, источником софинансирования которых является иной межбюджетный трансферт; г) обеспечение 24-часового онлайн-видеонаблюдения с трансляцией в информационно-телекоммуникационной сети "Интернет" за объектами строительства, на софинансирование расходов которых направляется иной межбюджетный трансферт.</t>
  </si>
  <si>
    <t xml:space="preserve">Софинансирование из федерального бюджета реализации региональных мероприятий в составе федерального проекта «Современная школа», направленных на: 
- обновление материально-технической базы для формирования у обучающихся современных технологических и гуманитарных навыков;
- поддержка образования для детей с ограниченными возможностями здоровья;
- создание новых мест в общеобразовательных организациях, расположенных в сельской местности и поселках городского типа;
- модернизация инфраструктуры общего образования в отдельных субъектах Российской Федерации;
-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t>
  </si>
  <si>
    <t>Софинансирование из федерального бюджета реализации региональных мероприятий в составе федерального проекта «Успех каждого ребенка», направленных на:  
- создание детских технопарков "Кванториум";
- создание ключевых центров развития детей; 
- создание центров выявления и поддержки одаренных детей; 
- создание новых мест дополнительного образования детей.</t>
  </si>
  <si>
    <t>Софинансирование расходных обязательств субъектов Российской Федерации, возникающих при реализации федерального проекта "Социальная активность"</t>
  </si>
  <si>
    <t>Софинансирование из федерального бюджета реализации региональных мероприятий в составе федерального проекта «Социальная активность», направленных на:  
- создание сети ресурсных центров по поддержке добровольчества;
- проведение Всероссийского конкурса лучших региональных практик поддержки волонтерства "Регион добрых дел".</t>
  </si>
  <si>
    <t>Критериями отбора субъектов Российской Федерации для предоставления субсидии являются:
а) потребность в обеспечении необходимого уровня развития системы образования субъекта Российской Федерации по соответствующему мероприятию, указанному в пункте 2 Правил, с учетом показателей, в частности опыта выполнения в субъекте Российской Федерации масштабных (общероссийских, межрегиональных) программ и проектов в сфере образования, а также кадрового потенциала субъекта Российской Федерации различного уровня по видам образования;
б) наличие в субъекте Российской Федерации утвержденных в установленном порядке паспортов региональных проектов, обеспечивающих достижение целей, показателей и результатов федеральных проектов, входящих в состав национального проекта "Образование", в рамках государственной программы Российской Федерации "Развитие образования".
Критериями отбора субъекта Российской Федерации для предоставления субсидии являются:
а) наличие с учетом демографического прогноза потребности субъекта Российской Федерации в обеспечении местами обучающихся в одну смену, динамики численности детей школьного возраста и сохранения существующего односменного режима обучения;
б) наличие в субъекте Российской Федерации зданий общеобразовательных организаций, которые находятся в аварийном состоянии, и (или) требуют капитального ремонта, и (или) не имеют санитарно-гигиенических помещений, и (или) не соответствуют современным требованиям к условиям обучения и (или) сменности обучения в общеобразовательных организациях;
в) наличие региональной программы, предусматривающей мероприятия, указанные в пункте 2 настоящих Правил;
г) наличие обязательства субъекта Российской Федерации по обеспечению создания новых мест в общеобразовательных организациях в соответствии с прогнозируемой потребностью и современными условиями обучения, включая их оснащение средствами обучения и воспитания, в соответствии с санитарно-эпидемиологическими требованиями, строительными и противопожарными нормами, федеральными государственными образовательными стандартами общего образования, а также в соответствии с перечнем средств обучения и воспитания, соответствующих современным условиям обучения, необходимых при оснащении общеобразовательных организаций в целях реализации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 Указанный перечень, критерии его формирования и требования к функциональному оснащению, а также норматив стоимости оснащения одного места обучающегося средствами обучения и воспитания утверждаются Министерством образования и науки Российской Федерации.</t>
  </si>
  <si>
    <t xml:space="preserve">Субсидии предоставляются бюджетам субъектов Российской Федерации, заявки которых прошли отбор в порядке, установленном Министерством просвещения Российской Федерации.
Критериями отбора субъектов Российской Федерации для предоставления субсидии являются:
а) потребность в обеспечении необходимого уровня развития системы образования субъекта Российской Федерации по соответствующему мероприятию, указанному в пункте 2 Правил, с учетом показателей, в частности опыта выполнения в субъекте Российской Федерации масштабных (общероссийских, межрегиональных) программ и проектов в сфере образования, а также кадрового потенциала субъекта Российской Федерации различного уровня по видам образования;
б) наличие в субъекте Российской Федерации утвержденных в установленном порядке паспортов региональных проектов, обеспечивающих достижение целей, показателей и результатов федеральных проектов, входящих в состав национального проекта "Образование", в рамках государственной программы Российской Федерации "Развитие образования".
</t>
  </si>
  <si>
    <t>Для участия в отборе субъекта Российской Федерации для предоставления субсидии орган, уполномоченный высшим исполнительным органом государственной власти субъекта Российской Федерации, представляет в Минпросвещения России заявку на участие в отборе (далее - заявка). Состав и сроки представления заявки устанавливаются указанным Министерством.
Условиями предоставления субсидий являются:
а)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а также порядка определения объемов указанных ассигнований, если иное не установлено актами Президента Российской Федерации или актами Правительства Российской Федерации;
б) наличие в субъекте Российской Федерации утвержденной высшим исполнительным органом государственной власти субъекта Российской Федерации региональной программы, включающей в себя одно или несколько мероприятий, предусмотренных пунктом 2 Правил;
в) заключение соглашения между Министерством просвещения Российской Федерации и высшим исполнительным органом государственной власти субъекта Российской Федерации о предоставлении субсидии.</t>
  </si>
  <si>
    <t>Для участия в отборе субъекта Российской Федерации для предоставления субсидии орган, уполномоченный высшим исполнительным органом государственной власти субъекта Российской Федерации, представляет в Федеральное агентство по делам молодежи заявку на участие в отборе (далее - заявка). Состав и сроки представления заявки устанавливаются указанным ведомством.
Условиями предоставления субсидий являются:
а)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а также порядка определения объемов указанных ассигнований, если иное не установлено актами Президента Российской Федерации или актами Правительства Российской Федерации;
б) наличие в субъекте Российской Федерации утвержденной высшим исполнительным органом государственной власти субъекта Российской Федерации региональной программы, включающей в себя одно или несколько мероприятий, предусмотренных пунктом 2 Правил;
в) заключение соглашения с высшим исполнительным органом государственной власти субъекта Российской Федерации о предоставлении субсидии.</t>
  </si>
  <si>
    <t xml:space="preserve">Субсидии предоставляются бюджетам субъектов Российской Федерации, заявки которых прошли отбор в порядке, установленном Федеральное агентство по делам молодежи.
Критериями отбора субъектов Российской Федерации для предоставления субсидии являются:
а) потребность в обеспечении необходимого уровня развития системы образования субъекта Российской Федерации по соответствующему мероприятию, указанному в пункте 2 Правил, с учетом показателей, в частности опыта выполнения в субъекте Российской Федерации масштабных (общероссийских, межрегиональных) программ и проектов в сфере образования, а также кадрового потенциала субъекта Российской Федерации различного уровня по видам образования;
б) наличие в субъекте Российской Федерации утвержденных в установленном порядке паспортов региональных проектов, обеспечивающих достижение целей, показателей и результатов федеральных проектов, входящих в состав национального проекта "Образование", в рамках государственной программы Российской Федерации "Развитие образования".
</t>
  </si>
  <si>
    <t>Постановление Правительства РФ от 26.12.2017 №1640  "Об утверждении государственной программы Российской Федерации "Развитие здравоохранения"</t>
  </si>
  <si>
    <t xml:space="preserve">Приказ Минздрава России от 22.05.2018 №260 (ред. от 21.12.2018) "Об утверждении ведомственной целевой программы "Развитие материально-технической базы детских поликлиник и детских поликлинических отделений медицинских организаций"
</t>
  </si>
  <si>
    <t xml:space="preserve">Субсидии в целях развития паллиативной медицинской помощи
</t>
  </si>
  <si>
    <t xml:space="preserve">Субсидии предоставляются в целях софинансирования расходных обязательств субъектов Российской Федерации, связанных с реализацией следующих мероприятий:
а) обеспечение лекарственными препаратами, в том числе для обезболивания;
б) обеспечение медицинских организаций, оказывающих паллиативную медицинскую помощь, медицинскими изделиями, в том числе для использования на дому.
</t>
  </si>
  <si>
    <t xml:space="preserve">Постановление Правительства РФ от 26.12.2017 №1640 "Об утверждении государственной программы Российской Федерации "Развитие здравоохранения"
</t>
  </si>
  <si>
    <t xml:space="preserve">Субъекты Российской Федерации. Критериями отбора субъекта Российской Федерации для предоставления субсидии являются:
а) наличие в субъекте Российской Федерации медицинских организаций, оказывающих медицинскую помощь неизлечимым больным;
б) наличие нормативного правового акта, утверждающего государственную программу субъектов Российской Федерации, включающую мероприятия по развитию паллиативной медицинской помощи и содержащую целевые показатели результативности использования субсидии
</t>
  </si>
  <si>
    <t xml:space="preserve">Субсидия предоставляется на основании соглашения между Министерством здравоохранения Российской Федерации и высшим исполнительным органом государственной власти субъекта Российской Федерации, которое заключается с использованием государственной интегрированной информационной системы управления общественными финансами "Электронный бюджет" в соответствии с типовой формой, утвержденной Министерством финансов Российской Федерации.
Условиями предоставления субсидии являются:
а) наличие в субъекте Российской Федерации лиц, нуждающихся в оказании паллиативной медицинской помощи, и системы их учета;
б) наличие правовых актов субъекта Российской Федерации, утверждающих перечень мероприятий, в целях софинансирования которых предоставляются субсидии, в соответствии с требованиями нормативных правовых актов Российской Федерации;
в) наличие в бюджете субъекта Российской Федерации бюджетных ассигнований на финансовое обеспечение расходных обязательств субъекта Российской Федерации, софинансирование которых осуществляется из федерального бюджета, в объеме, необходимом для исполнения указанных обязательств, включающем размер планируемой к предоставлению из федерального бюджета субсидии;
г) заключение соглашения в соответствии с пунктом 10 Правил формирования, предоставления и распределения субсидий из федерального бюджета бюджетам субъектов Российской Федерации, утвержденных постановлением Правительства Российской Федерации от 30 сентября 2014 г. №999 "О формировании, предоставлении и распределении субсидий из федерального бюджета бюджетам субъектов Российской Федерации".
</t>
  </si>
  <si>
    <t xml:space="preserve">Субсидии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t>
  </si>
  <si>
    <t xml:space="preserve">Критериями отбора субъектов Российской Федерации для предоставления субсидий являются:
а) наличие утвержденного уполномоченным органом исполнительной власти субъекта Российской Федерации и согласованного с Министерством здравоохранения Российской Федерации перечня вакантных должностей медицинских работников в медицинских организациях и их структурных подразделениях, при замещении которых осуществляются единовременные компенсационные выплаты на очередной финансовый год (программного реестра должностей);
б) наличие заявки высшего исполнительного органа государственной власти субъекта Российской Федерации на участие в мероприятии, содержащей сведения о планируемой численности участников мероприятия (врачей, фельдшеров).
Субсидия предоставляется на основании соглашения, заключенного между Министерством здравоохранения Российской Федерации и высшим исполнительным органом государственной власти субъекта Российской Федерации, с использованием государственной интегрированной информационной системы управления общественными финансами "Электронный бюджет" в соответствии с типовой формой, утвержденной Министерством финансов Российской Федерации
</t>
  </si>
  <si>
    <t xml:space="preserve">Программа "Земский доктор" Компенсационная выплата в размере 1 млн.рублей врачам, 0,5 млн. руб. фельдшерам, решившим переехать в сельскую местность с целью осуществления трудовой деятельности.
</t>
  </si>
  <si>
    <t xml:space="preserve">Возраст врачей, фельдшеров - с 25 до 50 лет. Врачи будут направляться не только в маленькие села, но и районные центры, численность которых достигает  до 50 тысяч человек. </t>
  </si>
  <si>
    <t xml:space="preserve">Субсидии из федерального бюджета предоставляются в целях софинансирования расходных обязательств субъектов Российской Федерации по реализации мероприятий (укрупненных инвестиционных проектов), предусматривающих осуществление капитальных вложений, и (или) мероприятий, не предусматривающих осуществление капитальных вложений, связанных с реализацией государственных программ (подпрограмм) субъектов Российской Федерации формирования современной городской среды, а также с предоставлением субсидий местным бюджетам из бюджета субъекта Российской Федерации на реализацию муниципальных программ, направленных на реализацию мероприятий по благоустройству территорий муниципальных образований, в том числе территорий муниципальных образований соответствующего функционального назначения (площадей, набережных, улиц, пешеходных зон, скверов, парков, иных территорий) (далее - общественные территории), дворовых территорий 
</t>
  </si>
  <si>
    <t>Постановление Правительства Российской Федерации от 30 декабря 2017г.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(приложение 15)</t>
  </si>
  <si>
    <t>Постановление Правительства Российской Федерации от 30 декабря 2017г.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(приложение 15.1)</t>
  </si>
  <si>
    <t>Субсидии предоставляются на следующие цели:
а) строительство (реконструкция, в том числе с элементами реставрации, техническое перевооружение) объектов капитального строительства и (или) предоставление субсидий из бюджетов субъектов Российской Федерации местным бюджетам на софинансирование строительства (реконструкции, в том числе с элементами реставрации, технического перевооружения) объектов капитального строительства;
б) возмещение затрат (части затрат) на уплату процентов по кредитам, полученным заемщиками в российских кредитных организациях на строительство (реконструкцию, в том числе с элементами реставрации, техническое перевооружение) объектов капитального строительства, из расчета предусмотренной кредитным договором процентной ставки, но не более ключевой ставки Центрального банка Российской Федерации, действующей на дату заключения кредитного договора, увеличенной на 3 процентных пункта.</t>
  </si>
  <si>
    <t>http://www.minstroyrf.ru/trades/realizaciya-gosudarstvennyh-programm/</t>
  </si>
  <si>
    <t xml:space="preserve">Субсидии предоставляются на следующие цели:
а) строительство, реконструкция (модернизация) объектов капитального строительства и (или) предоставление субсидий из бюджетов субъектов Российской Федерации местным бюджетам на софинансирование строительства, реконструкции (модернизации) объектов капитального строительства;
б) возмещение затрат (части затрат) на уплату процентов по кредитам, полученным заемщиками в российских кредитных организациях на строительство, реконструкцию (модернизацию) объектов капитального строительства, из расчета предусмотренной кредитным договором процентной ставки, но не более ключевой ставки Центрального банка Российской Федерации, действующей на дату заключения кредитного договора, увеличенной на 3 процентных пункта.
</t>
  </si>
  <si>
    <t xml:space="preserve">Субсидии на софинансирование мероприятий, предусмотренных государственными программами субъектов Российской Федерации, по строительству (реконструкции, в том числе с элементами реставрации, техническому перевооружению) очистных сооружений водопроводно-канализационного хозяйства,  и (или) предоставлению субсидий местным бюджетам из бюджетов субъектов Российской Федерации на указанные цели в рамках мероприятий федерального проекта "Чистая вода" в составе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</si>
  <si>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 xml:space="preserve">Субсидии из федерального бюджета бюджетам субъектов Российской Федерации, за исключением гг. Москвы и Санкт-Петербурга, на софинансирование мероприятий, предусмотренных государственными программами субъектов Российской Федерации, по строительству, реконструкции (модернизации) объектов питьевого водоснабжения и (или) предоставлению субсидий местным бюджетам из бюджетов субъектов Российской Федерации на указанные цели в рамках мероприятий федерального проекта "Чистая вода" в составе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</si>
  <si>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Постановление Правительства Российской Федерации от 30 декабря 2017г.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(приложение 15.2)</t>
  </si>
  <si>
    <t xml:space="preserve">Субсидии из федерального бюджета перечисляются субъектам Российской Федерации, которые представили заявку высшего исполнительного органа государственной власти субъекта Российской Федерации о перечислении субсидии по форме и в срок, которые утверждаются Министерством строительства и жилищно-коммунального хозяйства Российской Федерации (Приложение №15.2 к государственной программе Российской Федерации "Обеспечение доступным и комфортным жильем и коммунальными услугами граждан Российской Федерации")..
Заемщик для получения возмещения затрат (части затрат) на уплату процентов по кредиту в течение 30 календарных дней после уплаты процентов по кредиту представляет в орган исполнительной власти субъекта Российской Федерации следующие документы:
а) заверенные кредитной организацией копии документов, подтверждающих своевременное исполнение текущих обязательств по кредиту в сроки и объемах, которые установлены графиком погашения кредита и уплаты процентов по нему;
б) выписка из ссудного счета о получении заемщиком кредита;
в) заверенные заемщиком и кредитной организацией документы, подтверждающие целевое использование полученного кредита;
г) расчет возмещения затрат (части затрат) на уплату процентов по кредиту;
д) справка налогового органа об отсутствии у заемщика просроченной задолженности по налогам, сборам и иным обязательным платежам в бюджеты бюджетной системы Российской Федерации и государственные внебюджетные фонды на дату не ранее даты уплаты процентов.
Высший исполнительный орган государственной власти субъекта Российской Федерации представляет в Министерство строительства и жилищно-коммунального хозяйства Российской Федерации заявку об участии в распределении субсидий по форме и в срок, которые утверждаются указанным Министерством.
</t>
  </si>
  <si>
    <t>Субъекты Российской Федерации, муниципальные образования. Субсидии предоставляются при соблюдении следующих условий:
а) наличие нормативного правового акта субъекта Российской Федерации, утверждающего государственную программу субъекта Российской Федерации, предусматривающую мероприятия, в целях софинансирования которых предоставляется субсидия и которые соответствуют целям, указанным в пункте 5 Правил;
б) наличие в бюджете субъекта Российской Федерации бюджетных ассигнований на исполнение расходного обязательства субъекта Российской Федерации по финансовому обеспечению мероприятий, указанных в пункте 1  Правил, софинансирование которых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в) заключение соглашения между Министерством строительства и жилищно-коммунального хозяйства Российской Федерации и высшим исполнительным органом государственной власти субъекта Российской Федерации о предоставлении субсидии в соответствии с Правилами формирования, предоставления и распределения субсидий из федерального бюджета бюджетам субъектов Российской Федерации, утвержденными постановлением Правительства Российской Федерации от 30 сентября 2014 г. N 999 "О формировании, предоставлении и распределении субсидий из федерального бюджета бюджетам субъектов Российской Федерации".</t>
  </si>
  <si>
    <t xml:space="preserve">Субъекты Российской Федерации, муниципальные образования. В распределении субсидий участвуют Республика Марий Эл, Республика Татарстан, Чувашская Республика, Астраханская, Волгоградская, Вологодская, Ивановская, Костромская, Московская, Нижегородская, Самарская, Саратовская, Тверская, Ульяновская и Ярославская области.
Субсидии предоставляются при соблюдении следующих условий:
а) наличие нормативного правового акта субъекта Российской Федерации, утверждающего государственную программу субъекта Российской Федерации, предусматривающую мероприятия, в целях софинансирования которых предоставляется субсидия и которые соответствуют целям, указанным в пункте 5 настоящих Правил;
б) наличие в бюджете субъекта Российской Федерации бюджетных ассигнований на исполнение расходного обязательства субъекта Российской Федерации по финансовому обеспечению мероприятий, указанных в пункте 1 настоящих Правил, софинансирование которых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в) заключение соглашения между Министерством строительства и жилищно-коммунального хозяйства Российской Федерации и высшим исполнительным органом государственной власти субъекта Российской Федерации о предоставлении субсидии в соответствии с Правилами формирования, предоставления и распределения субсидий из федерального бюджета бюджетам субъектов Российской Федерации, утвержденными постановлением Правительства Российской Федерации от 30 сентября 2014 г. N 999 "О формировании, предоставлении и распределении субсидий из федерального бюджета бюджетам субъектов Российской Федерации"
</t>
  </si>
  <si>
    <t xml:space="preserve">Субсидии из федерального бюджета перечисляются субъектам Российской Федерации, которые представили заявку высшего исполнительного органа государственной власти субъекта Российской Федерации о перечислении субсидии по форме и в срок, которые утверждаются Министерством строительства и жилищно-коммунального хозяйства Российской Федерации (Приложение №15.1 к государственной программе Российской Федерации "Обеспечение доступным и комфортным жильем и коммунальными услугами граждан Российской Федерации").
Заемщик для получения возмещения затрат (части затрат) на уплату процентов по кредиту в течение 30 календарных дней после уплаты процентов по кредиту представляет в орган исполнительной власти субъекта Российской Федерации следующие документы:
а) заверенные кредитной организацией копии документов, подтверждающих своевременное исполнение текущих обязательств по кредиту в сроки и объемах, которые установлены графиком погашения кредита и уплаты процентов по нему;
б) выписка из ссудного счета о получении заемщиком кредита;
в) заверенные заемщиком и кредитной организацией документы, подтверждающие целевое использование полученного кредита;
г) расчет возмещения затрат (части затрат) на уплату процентов по кредиту;
д) справка налогового органа об отсутствии у заемщика просроченной задолженности по налогам, сборам и иным обязательным платежам в бюджеты бюджетной системы Российской Федерации и государственные внебюджетные фонды на дату не ранее даты уплаты процентов.
Высший исполнительный орган государственной власти субъекта Российской Федерации представляет в Министерство строительства и жилищно-коммунального хозяйства Российской Федерации заявку об участии в распределении субсидий по форме и в срок, которые утверждаются указанным Министерством.
 </t>
  </si>
  <si>
    <t xml:space="preserve">Субсидия предоставляется из федерального бюджета бюджетам субъектов РФ, на территориях которых расположены муниципальные образования - победители Всероссийского конкурса лучших проектов создания комфортной городской среды (далее - конкурс), для поощрения победителей конкурса. </t>
  </si>
  <si>
    <t xml:space="preserve">ВЭБ.РФ предоставляет финансирование на возвратной основе, выдает гарантии и поручительства, участвует в уставных (складочных) капиталах коммерческих организаций. </t>
  </si>
  <si>
    <t>Меморандум о финансовой политике государственной корпорации развития ВБ.РФ утвержден распоряжением Правительства Российской Федерации от 23 июля 2018 года №1510-р</t>
  </si>
  <si>
    <t xml:space="preserve">Постановление Правительства РФ от 15.02.2018 №158 (ред. от 06.06.2018) «О программе «Фабрика проектного финансирования»
Распоряжение Правительства РФ от 23.07.2018 N 1510-р (ред. от 03.10.2018) &lt;Об утверждении Меморандума о финансовой политике государственной корпорации "Банк развития и внешнеэкономической деятельности (Внешэкономбанк)"&gt;
</t>
  </si>
  <si>
    <t>АО «Корпорация «МСП» реализуется специальный гарантийный продукт «Прямая гарантия для Дальнего Востока и моногородов, выдаваемая совместно с поручительством региональной гаратнтийной организацией  (РГО) - Согарантия для Дальнего Востока и моногородов. Гарантийное покрытие в рамках указанного продукта составляет до 75% при обязательном участии в структуре обеспечения региональной гарантийной организации (далее – РГО).Условия предоставления:- вознаграждение – 0,75% годовых от суммы гарантии за весь срок действия гарантии;- гарантия и поручительство совместно обеспечивают исполнение обязательств Заемщика по возврату кредитору в пределах 75% текущей суммы основного долга, невозвращенной в установленные кредитным договором/договором займа порядке и сроки без учета процентов за пользование кредитом/займом и иных платежей.
Гарантия Корпорации предоставляется по кредиту на рефинансирование кредитов любого банка, в том числе выданных на инвестиционные цели, оборотные средства, рефинансирование ранее выданных Кредитов, и на смешанные цели.
Гарантия выдается только при наличии по Кредитному договору обеспечения в виде поручительства РГО, обеспечивающего исполнение обязательств Заемщика по возврату Банку не менее 10% текущей суммы основного долга, невозвращенной в установленные Кредитным договором порядке и сроки без учета процентов за пользование Кредитом и иных платежей.</t>
  </si>
  <si>
    <t>Субъекту МСП, зарегистрированному в монопрофильном муниципальном образовании Российской Федерации (моногороде) в целях получения кредитных средств на развитие деятельности с гарантийной поддержкой Корпорации необходимо: 
1. Обратиться за предоставлением кредита/займа в банк-партнер/организацию-партнер АО «Корпорация «МСП»; 
2. Получить предварительное одобрение кредита/займа с условием предоставления гарантии АО «Корпорация «МСП» и поручительства РГО; 
3. Обратиться через банк-партнер/организацию-партнер за предоставлением гарантии в АО «Корпорация «МСП» (написать заявление на получение независимой гарантии в банке-партнере/организации-партнере);
4. Получить кредит/займ после предоставления гарантии АО «Корпорация «МСП». Информация о гарантийной поддержке размещена на сайте АО «Корпорация «МСП» по адресу http://corpmsp.ru/finansovaya-podderzhka/garantiynaya-podderzhka-subektov-msp-ngs/.</t>
  </si>
  <si>
    <t xml:space="preserve">Гарантийная поддержка субъектов МСП, зарегистрированных в монопрофильных муниципальных образованиях Российской Федерации, выдаваемая совместно с поручительством РГО </t>
  </si>
  <si>
    <t xml:space="preserve">гарантии </t>
  </si>
  <si>
    <t xml:space="preserve">Гарантийная поддержка субъектов МСП (гарантии с участием коммерческих банков; гарантии с участием коммерческих банков и региональных гарантийных организаций (РГО)).
</t>
  </si>
  <si>
    <t>Юридические лица/индивидуальные предприниматели/крестьянское (фермерское) хозяйство/потребительский кооператив – субъекты МСП, зарегистрированные в монопрофильных муниципальных образованиях (моногородах), соответствующих критериям, утвержденным Постановлением Правительства Российской Федерации от 29.07.2014 № 709 и включенным в Перечень моногородов, утвержденный Распоряжением Правительства Российской Федерации от 29.07.2014 № 1398-р.
Базовые требования: 1. Соответствие требованиям ст.4 Федерального закона №209-ФЗ; 2 Любые виды предпринимательской деятельности; 3 Регистрация бизнеса на территории Российской Федерации; 4 Отсутствие отрицательной кредитной истории по кредитам с гарантией АО «Корпорация «МСП»; 5. Отсутствие просроченной задолженности по налогам, сборам и т.п.6. Не применяются процедуры несостоятельности (банкротства).</t>
  </si>
  <si>
    <t>Указ Президента Российской Федерации от 30.01.2019 №30 «О грантах Президента Российской Федерации, предоставляемых на развитие гражданского общества; Приказ Фонда президентских грантов от 30.01.2019 №1</t>
  </si>
  <si>
    <t xml:space="preserve">Корпорация МСП предоставляет гарантии:
- с участием Банков (прямая гарантия для инвестиций, прямая гарантия для застройщиков; прямая гарантия для обеспечения исполнения контракта; прямая гарантия для обеспечения кредитов на исполнение контрактов; прямая гарантия для обеспечения кредитов предприятиям, зарегистрированным в республике Крым и/или городе федерального значения Севастополь; прямая гарантия для обеспечения финансирования индустриальных парков; прямая гарантия для обеспечения выданных кредитов; прямая гарантия для обеспечения реструктурируемых/рефинансируемых кредитов; прямая гарантия для обеспечения кредитов для неторгового сектора с целью пополнения оборотных средств; прямая гарантия для микрофинансовых организаций и лизинговых компаний; прямая гарантия для развития сельскохозяйственной кооперации; прямая гарантия для факторинговых компаний; прямая гарантия для стартапов; прямая гарантия для быстрорастущих инновационных, высокотехнологичных предприятий; прямая гарантия для начинающих предпринимателей старше 45 лет).
- с участием Банков и РГО (контргарантия; синдицированная гарантия; прямая гарантия, выдаваемая совместно с поручительством РГО (согарантия); прямая гарантия для экспортеров, выдаваемая совместно с поручительством РГО (согарантия для экспортеров); прямая гарантия для сельскохозяйственных кооперативов, выдаваемая совместно с поручительством РГО (согарантия для сельскохозяйственных кооперативов); прямая гарантия для быстрорастущих инновационных, высокотехнологичных предприятий, выдаваемая совместно с поручительством РГО (согарантия для быстрорастущих предприятий); прямая гарантия для содействия занятости лиц старше 45 лет, выдаваемая совместно с поручительством РГО (согарантия для занятости лиц старше 45 лет); прямая гарантия для развития физической культуры и спорта, выдаваемая совместно с поручительством РГО (согарантия для развития физической культуры и спорта).
</t>
  </si>
  <si>
    <t>АО «МСП Банк» реализуется специальный гарантийный продукт «Прямая гарантия для Дальнего Востока и моногородов, выдаваемая совместно с поручительством РГО (Согарантия для Дальнего Востока и моногородов)». Гарантийное покрытие в рамках указанного продукта составляет до 75% при обязательном участии в структуре обеспечения региональной гарантийной организации (далее - РГО).Указанная независимая гарантия выдается в пользу финансовых организаций-партнеров (банков), которые аккредитованы АО «Корпорация МСП» и с которыми АО «МСП Банк» заключены соглашения о сотрудничестве. Гарантия и поручительство совместно обеспечивают исполнение обязательств Заемщика по возврату банку-партнеру в пределах 75% текущей суммы основного долга, невозвращенной в установленные кредитным договором в порядке и сроки без учета процентов за пользование кредитом и иных платежей. Максимальный срок действия гарантии — 184 мес. Вознаграждение за гарантию - 0,75% годовых от суммы гарантии за весь срок действия гарантии.</t>
  </si>
  <si>
    <t>Субъекты МСП, включенные в единый реестр субъектов малого и среднего предпринимательства и соответствующие требованиям статей 4 и 14 Федерального закона от 24.07.2007 года № 209-ФЗ «О развитии малого и среднего предпринимательства в Российской Федерации» и иным нормативным актам (в том числе, отсутствие в выписке из ЕГРЮЛ/ЕГРИП Субъекта МСП основного или дополнительного вида деятельности, связанного с производством и (или) реализацией подакцизных товаров в соответствии со ст. 181 Налогового кодекса Российской Федерации или добычей и (или) реализацией полезных ископаемых (за исключением общераспространенных)).</t>
  </si>
  <si>
    <t xml:space="preserve">модернизация действующего предприятия / создание нового бизнеса </t>
  </si>
  <si>
    <t>кредитование</t>
  </si>
  <si>
    <t>Предоставление финансирования: на инвестиционные цели (на срок до 3 лет по ставке 9,9% годовых, сумма кредита от 1 до 10 млн. руб.), на цели пополнения оборотных средств (на срок до 3 лет по ставке 10,6% годовых, сумма кредита от 1 до 500 млн. руб.).</t>
  </si>
  <si>
    <t>Резидент ТОСЭР – юридическое лицо, реализующее/планирующее к реализации на территории моногорода инвестиционный проект, соответствующий требованиям постановления Правительства Российской Федерации от 22.06.2015 № 614, заключившие соглашения об осуществлении деятельности в ТОСЭР с органами региональной/местной власти, включенные в реестр резидентов ТОСЭР в моногородах и отвечающие одновременно следующим требованиям: 1) регистрация юридического лица осуществлена на территории моногорода; 2) деятельность юридического лица осуществляется исключительно на территории моногорода; 3) юридическое лицо не является градообразующей организацией моногорода или ее дочерней организацией.</t>
  </si>
  <si>
    <t>Постановление Правительства РФ от 24.05.2017 № 620 (в ред. от 16.06.2018) "Об утверждении Правил предоставления из федерального бюджета субсидии акционерному обществу "Российский экспортный центр" на цели субсидирования процентных ставок по экспортным кредитам, предоставляемым коммерческими банками"</t>
  </si>
  <si>
    <t xml:space="preserve">Субсидирование процентных ставок по экспортным кредитам, предоставляемым коммерческими банками
</t>
  </si>
  <si>
    <t>Постановление Правительства РФ от 24.04.2017 № 488 "Об утверждении Правил предоставления из федерального бюджета субсидии акционерному обществу "Российский экспортный центр" на финансирование части затрат, связанных с продвижением высокотехнологичной, инновационной и иной продукции и услуг на внешние рынки"</t>
  </si>
  <si>
    <t>Субсидирование части затрат, связанных с продвижением высокотехнологичной, инновационной и иной продукции и услуг на внешние рынки</t>
  </si>
  <si>
    <t xml:space="preserve">консультирование </t>
  </si>
  <si>
    <t>ИП/ЮЛ</t>
  </si>
  <si>
    <t>поддержка экспорта</t>
  </si>
  <si>
    <t>связанных с одержанием рабочих мест, использование энергоресурсов, производством  продукции</t>
  </si>
  <si>
    <t>выпуск и поддержка гарантийных обязательств</t>
  </si>
  <si>
    <t>7, 8, 9, 17, 20, 25</t>
  </si>
  <si>
    <t>21, 30, 31, 32, 43, 46, 49</t>
  </si>
  <si>
    <t>13, 14, 16,</t>
  </si>
  <si>
    <r>
      <t xml:space="preserve">15, </t>
    </r>
    <r>
      <rPr>
        <i/>
        <u/>
        <sz val="13"/>
        <color theme="1"/>
        <rFont val="Times New Roman"/>
        <family val="1"/>
        <charset val="204"/>
      </rPr>
      <t>26,</t>
    </r>
    <r>
      <rPr>
        <b/>
        <sz val="13"/>
        <color theme="1"/>
        <rFont val="Times New Roman"/>
        <family val="1"/>
        <charset val="204"/>
      </rPr>
      <t xml:space="preserve"> 36, 37, 42</t>
    </r>
  </si>
  <si>
    <t xml:space="preserve"> - универсальные</t>
  </si>
  <si>
    <t>12, 28</t>
  </si>
  <si>
    <t xml:space="preserve"> - производители колесных транспортных средств</t>
  </si>
  <si>
    <t xml:space="preserve">7, 8, 9, </t>
  </si>
  <si>
    <t xml:space="preserve"> - производителя средств производства</t>
  </si>
  <si>
    <t xml:space="preserve"> - организации легкой промышленности</t>
  </si>
  <si>
    <t>18, 19</t>
  </si>
  <si>
    <t xml:space="preserve"> - организации народных художественных промыслов</t>
  </si>
  <si>
    <t xml:space="preserve">  - индустрия детских товаров</t>
  </si>
  <si>
    <t xml:space="preserve"> - производство редких и редкоземельных металлов</t>
  </si>
  <si>
    <t xml:space="preserve"> - организации лесопромышленного комплекса</t>
  </si>
  <si>
    <t xml:space="preserve"> -  организации реабилитационной индустрии</t>
  </si>
  <si>
    <t xml:space="preserve"> - индустрия инжиниринга и промышленного дизайна</t>
  </si>
  <si>
    <t xml:space="preserve"> - НКО</t>
  </si>
  <si>
    <t xml:space="preserve"> - авиационная промышленность</t>
  </si>
  <si>
    <t xml:space="preserve"> - судостроение</t>
  </si>
  <si>
    <t xml:space="preserve"> - фармакология, производство медицинских изделий</t>
  </si>
  <si>
    <t>45, 47, 48</t>
  </si>
  <si>
    <t>46, 49</t>
  </si>
  <si>
    <t xml:space="preserve"> - ОПК</t>
  </si>
  <si>
    <t>97, 98</t>
  </si>
  <si>
    <t xml:space="preserve"> - радиоэлектроника</t>
  </si>
  <si>
    <t>на уплату процентов по кредитам, выплату купонного дохода, лизинговые платежи</t>
  </si>
  <si>
    <t xml:space="preserve">10, 11, 12, 18, 19, 22, 23, 24, 28, 35, 39, 41, 44, 50 </t>
  </si>
  <si>
    <t>Всего</t>
  </si>
  <si>
    <t>Постановление Правительства Российской Федерации от 07 марта 2018г.  № 237 (ред. от 11.02.2019)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</si>
  <si>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 xml:space="preserve">27, 33, 34, 45, 47, 48 </t>
  </si>
  <si>
    <t xml:space="preserve"> - поддержка промпарков, промышленных кластеров, </t>
  </si>
  <si>
    <t>Поддержка создания и (или) развития инфраструктуры  индустриальных (промышленных) парков, технопарковв</t>
  </si>
  <si>
    <t>Субсидирование понесенных организациями части затрат (кроме обучения)</t>
  </si>
  <si>
    <t>ИП / ЮЛ / НКО / субъект РФ / учреждения социальной сферы</t>
  </si>
  <si>
    <t>http://xn--80afd4affbbat.xn--p1ai/work/products/sofin/</t>
  </si>
  <si>
    <t>Положение о порядке софинансирования некоммерческой организацией «Фонд развития моногородов» расходов субъектов Российской Федерации и муниципальных образований в целях реализации мероприятий по строительству и (или) реконструкции объектов инфраструктуры, необходимых для реализации инвестиционных проектов в моногородах (в редакции, утвержденной наблюдательным советом некоммерческой организации «Фонд развития моногородов», протокол от 06.06.2017 № 38, в ред. от 3 декабря 2018 г.).</t>
  </si>
  <si>
    <t>http://xn--80afd4affbbat.xn--p1ai/work/products/invest-projects/</t>
  </si>
  <si>
    <t>http://xn--80afd4affbbat.xn--p1ai/work/products/project-office/</t>
  </si>
  <si>
    <t>модернизация действующего предприятия / создание нового бизнеса / обеспечение текущей деятельности / поддержка экспорта / новый социальный проект / прочее</t>
  </si>
  <si>
    <t>Содействие в реализации новых инвестиционных проектов, сопровождение проектов от момента обращения в Моногорода.РФ до получения инвестором всех доступных инструментов поддержки и размещения на подготовленной площадке, обеспеченной всей необходимой инфраструктурой. Обеспечение наиболее эффективного решения проблем реализации инвестиционных проектов в моногородах с учетом всех доступных финансовых и нефинансовых мер поддержки.</t>
  </si>
  <si>
    <t>В целях ускоренного развития субъектов малого и среднего предпринимательства в моногородах предусматривается предоставление субсидий в целях софинансирования расходных обязательств субъектов Российской Федерации при реализации соответствующих программ, включающих в себя:
- оказание финансовой поддержки выполнения органами местного самоуправления полномочий по вопросам местного значения в рамках реализации муниципальных программ (подпрограмм) развития малого и среднего предпринимательства в монопрофильных муниципальных образованиях, в том числе поддержки субъектов малого и среднего предпринимательства, занимающихся социально значимыми видами деятельности;
- развитие региональных гарантийных организаций в целях ускоренного развития субъектов малого и среднего предпринимательства в моногородах;
- развитие государственных микрофинансовых организаций в целях ускоренного развития субъектов малого и среднего предпринимательства в моногородах.
В целом субсидии предоставляются в целях софинансирования расходных обязательств субъектов Российской Федерации при реализации:
а) федерального проекта "Расширение доступа субъектов малого и среднего предпринимательства к финансовым ресурсам, в том числе к льготному финансированию" по следующим направлениям:
создание и (или) развитие фондов содействия кредитованию (гарантийных фондов, фондов поручительств) (далее - региональные гарантийные организации);
создание и (или) развитие государственных микрофинансовых организаций;
б) федерального проекта "Акселерация субъектов малого и среднего предпринимательства" по следующим направлениям:
организация оказания комплекса услуг, сервисов и мер поддержки субъектам малого и среднего предпринимательства в центрах "Мой бизнес";
реализация программы поддержки субъектов малого и среднего предпринимательства в целях их ускоренного развития в моногородах;
обеспечение доступа субъектов малого и среднего предпринимательства к экспортной поддержке;
обеспечение льготного доступа субъектов малого и среднего предпринимательства к производственным площадям и помещениям в целях создания (развития) производственных и инновационных компаний;
предоставление субсидий на софинансирование капитальных вложений в объекты капитального строительства;
в) федерального проекта "Популяризация предпринимательства" по следующему направлению:
реализация комплексных программ по вовлечению в предпринимательскую деятельность и содействию созданию собственного бизнеса для каждой целевой группы, включая поддержку создания сообществ начинающих предпринимателей и развитие института наставничества.</t>
  </si>
  <si>
    <t>http://www.fond-kino.ru/news/fond-kino-obavlaet-sbor-zaavok-na-podderzku-modernizacii-kinozalov-v-2019-godu/</t>
  </si>
  <si>
    <t xml:space="preserve">Хозяйствующие субъекты, осуществляющие деятельность по ОКВЭД 59.14. Поддержку Фонда кино могут получить только организации с наличием опыта деятельности в сфере культуры и (или) кинематографии не менее 3 (трех) лет. При этом справка о наличии у Заявителя опыта работы в сфере культуры и (или) кинематографии не менее 3 (трех) лет до даты подачи Заявки на переоборудование кинозала составляется в свободной форме на официальном бланке Заявителя и подлежит подписанию уполномоченным должностным лицом </t>
  </si>
  <si>
    <t>Предоставление финансирования  начинающим субъектам МСП - гражданам РФ в возрасте не менее 45 лет и не более 65 лет на срок до 7 лет по ставке 8,5% годовых, сумма кредита от 1 до 10 млн.руб., на срок до 84 мес.</t>
  </si>
  <si>
    <t>Оборотное кредитование (от 1 млн. руб. до 500 млн. руб., срок кредитования -  до 36 мес., ставка 9,6% для малого бизнеса, 10,6% - для среднего) на пополнение оборотных средств, финансирование текущей деятельности (включая выплату заработной платы и пр. платежи, за исключением уплаты налогов и сборов), а также финансирование участия в тендере (конкурсе). Допускаются страховые взносы (в Пенсионный фонд России, фонд социального страхования, фонд медицинского страхования), налог с зарплаты (НДФЛ).
Инвестиционное кредитование  (от 1 млн. руб. до 1 млрд. руб., срок кредитования до 84 мес., ставка 9,9% для малого бизнеса, 8,9% - для среднего) на:
приобретение, реконструкция, модернизация, ремонт основных средств;
строительство зданий и сооружений производственного назначения (только по суммам от 10 млн рублей).</t>
  </si>
  <si>
    <t xml:space="preserve">Субсидии организациям легкой промышленности на возмещение части затрат на обслуживание кредитов, привлеченных в 2015 - 2019 годах на цели реализации проектов по увеличению объемов производства продукции
</t>
  </si>
  <si>
    <t xml:space="preserve">Постановление Правительства РФ от 15.04.2014 №309 (ред. от 11.02.2019) "Об утверждении государственной программы Российской Федерации "Развитие Северо-Кавказского федерального округа" на период до 2025 года"; Приказ Минкавказа России от 30.06.2016 №99 (ред. от 12.02.2019) "Об утверждении Правил отбора инвестиционных проектов для включения в подпрограммы по социально-экономическому развитию субъектов Российской Федерации, входящих в состав Северо-Кавказского федерального округа, государственной программы Российской Федерации "Развитие Северо-Кавказского федерального округа" на период до 2025 года"
</t>
  </si>
  <si>
    <t xml:space="preserve"> К отбору допускаются инвестиционные проекты, соответствующие следующим требованиям:
а) цели инвестиционного проекта соответствуют целям стратегических документов, определяющих направления
социально-экономического развития Северо-Кавказского федерального округа, а также инвестиционной политике Корпорации;
б) инвестиционный проект осуществляется на территории одного или нескольких субъектов Российской Федерации,
входящих в состав Северо-Кавказского федерального округа;
в) чистая приведенная стоимость инвестиционного проекта больше нуля;
г) внутренняя норма доходности инвестиционного проекта не менее ставки, утвержденной инвестиционной политикой
Корпорации;
д) полная стоимость инвестиционного проекта более 100 миллионов рублей;
е) инвестор и инициатор инвестиционного проекта соответствуют требованиям, указанным в пункте 7 настоящей
методики;
ж) общий размер средств Корпорации по реализуемому инвестиционному проекту не превышает 80 процентов полной
стоимости инвестиционного проекта;
з) наличие собственных средств инвестора и (или) инициатора инвестиционного проекта (без учета кредитов и займов,
средств бюджетов бюджетной системы Российской Федерации) в структуре финансирования проекта в размере не менее 5
процентов полной стоимости инвестиционного проекта;
и) наличие обеспечения у инвестора или инициатора инвестиционного проекта (при финансировании инвестиционного
проекта за счет средств Корпорации в форме заемного финансирования);
к) инвестиционный проект не предусматривает направление средств Корпорации на финансовое обеспечение
следующих мероприятий:
подготовка проекта и предпроектные работы;
разработка проектной документации инвестиционного проекта и проведение инженерных изысканий, выполняемых для
подготовки такой проектной документации;
приобретение земельных участков под строительство;
проведение технологического и ценового аудита инвестиционных проектов по строительству объектов капитального
строительства в установленных законодательством Российской Федерации случаях;
проведение государственной экспертизы проектной документации и результатов инженерных изысканий, выполняемых
для подготовки такой проектной документации;
проведение проверки достоверности определения сметной стоимости объектов капитального строительства;
л) период финансирования инвестиционного проекта Корпорации не превышает срок реализации государственной
программы Российской Федерации "Развитие Северо-Кавказского федерального округа" на период до 2025 года (далее -
Программа);
м) доля участия Корпорации в уставном капитале инвестора инвестиционного проекта после предоставления средств
Корпорации на реализацию инвестиционного проекта будет составлять не более 49 процентов.</t>
  </si>
  <si>
    <t xml:space="preserve">Для участия в отборе инвестиционных проектов уполномоченный орган исполнительной власти субъекта направляет в Министерство Российской Федерации по делам Северного Кавказа заявку, включающую в себя в отношении каждого инвестиционного проекта информацию согласно Приложению N 2 к Правилам отбора инвестиционных проектов, утвержденным приказом Министерства Российской Федерации по делам Северного Кавказа от 30 июня 2016 г. №99 (далее - Правила).
Одновременно с заявкой в Министерство Российской Федерации по делам Северного Кавказа также направляются документы согласно Приложению N 3 к Правилам.
Минкавказ России течение 20 рабочих дней со дня получения заявки проверяет правильность ее оформления, комплектность представленных документов и их соответствие Правилам, подготавливает заключение о соответствии инвестиционного проекта Правилам с указанием итогового балла инвестиционного проекта, направляет межведомственной рабочей группы. 
Решение об отборе инвестиционного проекта либо об отказе в отборе инвестиционного проекта принимается межведомственной рабочей группой по итогам рассмотрения заявок.
</t>
  </si>
  <si>
    <t>http://www.minkavkaz.gov.ru/ministry/activities/government-programs-fcp/46/
http://krskfo.ru/procedura</t>
  </si>
  <si>
    <t>Минкавказа России, Корпорация развития Северного Кавказа</t>
  </si>
  <si>
    <t xml:space="preserve">Постановление Правительства РФ от 22.05.2008 №383 (ред. от 09.03.2019) "Об утверждении Правил предоставления субсидий российским транспортным компаниям и пароходствам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2009 - 2021 годах на закупку гражданских судов, а также на уплату лизинговых платежей по договорам лизинга, заключенным в 2009 - 2021 годах с российскими лизинговыми компаниями на приобретение гражданских судов"
</t>
  </si>
  <si>
    <t>https://gisp.gov.ru/support-measures/list/6476169/</t>
  </si>
  <si>
    <t xml:space="preserve">Российские транспортные компаниим и пароходства.
Субсидии предоставляются организациям на следующих условиях:
а) 1. использование лизинговых платежей по договорам лизинга на приобретение судов; 2. использование кредитов на цели, предусмотренные абзацами вторым - четвертым пункта 2 Правил;
б) 1. уплата организацией в полном размере лизинговых платежей по договорам лизинга согласно установленному графику погашения лизинговых платежей; 2. своевременная уплата начисленных процентов и своевременное погашение кредитов в соответствии с кредитными договорами, заключенными с российскими кредитными организациями и государственной корпорацией "Банк развития и внешнеэкономической деятельности (Внешэкономбанк)";
в) на 1-е число месяца, предшествующего месяцу, в котором планируется принятие решения о предоставлении субсидии: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организация не находится в процессе реорганизации, ликвидации и банкротства;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не получает средства из федерального бюджета в соответствии с иными нормативными правовыми актами на цели, указанные в пункте 1 настоящих Правил;
у организации отсутствует просроченная задолженность по денежным обязательствам перед Российской Федерацией, определенным в статье 93.4 Бюджетного кодекса Российской Федерации.
</t>
  </si>
  <si>
    <t>Субсидии предоставляются организации при выполнении следующих условий:
- организация является юридическим лицом, зарегистрированным на территории Российской Федерации;
- организация, которой присвоен международный идентификационный код изготовителя (WMI), осуществляет операции по нанесению индивидуального идентификационного номера (VIN) на неразъемные составляющие кабины, шасси или специально изготовленные номерные таблички транспортных средств;
- организация осуществляет производство грузовых колесных транспортных средств в режиме промышленной сборки;
- организация имеет государственные гарантии по облигационным займам на основании принятых в 2014 году решений Правительства Российской Федерации, в том числе по облигационным займам, размещенным на цели иные, чем указанные в пункте 1 Правил;
- организация имеет утвержденные бизнес-планы инвестиционных проектов, соответствующие критериям согласно приложению N 1, содержащие график привлечения средств и осуществления инвестиционных расходов без привлечения денежных средств из федерального бюджета и прошедшие комплексную экспертизу в государственной корпорации "Банк развития и внешнеэкономической деятельности (Внешэкономбанк)";
- организация (производитель) реализует продукцию на внутреннем и внешних рынках.</t>
  </si>
  <si>
    <t xml:space="preserve">Постановление Правительства РФ от 12.03.2015 №214  (ред. от 28.07.2018) "Об утверждении Правил предоставления в 2015 - 2019 годах субсидий из федерального бюджета организациям промышленности для возмещения части затрат, понесенных в 2015 - 2018 годах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
</t>
  </si>
  <si>
    <t xml:space="preserve">Субсидия по кредиту предоставляется в размере 70 процентов суммы фактических затрат организации на уплату процентов по кредиту. При этом размер субсидии не может превышать величину, рассчитанную исходя из 70 процентов ключевой ставки Центрального банка Российской Федерации, действующей на дату уплаты процентов по кредиту, а размер субсидии по кредитам, полученным начиная с 1 января 2017 г., - исходя из 70 процентов базового индикатора, рассчитанного в соответствии с постановлением Правительства Российской Федерации от 20 июля 2016 г. N 702
</t>
  </si>
  <si>
    <t xml:space="preserve">Постановление Правительства РФ от 11.08.2015 № 831 (ред. от 08.02.2019) "Об утверждении Правил предоставления субсидий из федерального бюджета российским организациям - управляющим компаниям индустриальных (промышленных) парков и (или) технопарков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в 2013 - 2016 годах на реализацию инвестиционных проектов создания объектов индустриальных (промышленных) парков и (или) технопарков"
</t>
  </si>
  <si>
    <t xml:space="preserve">Российские организации - управляющие компании индустриальными (промышленными) парками и (или) технопарками
Субсидии управляющим компаниям промышленных технопарков предоставляются при условии соответствия промышленного технопарка и управляющей компании промышленного технопарка требованиям к промышленным технопаркам и управляющим компаниям промышленных технопарков в целях применения к ним мер стимулирования деятельности в сфере промышленности, устанавливаемым Правительством Российской Федерации.
</t>
  </si>
  <si>
    <t>Субсидируемый комплекс мероприятий по созданию, развитию и эксплуатации объектов коммунальной, транспортной и технологической инфраструктуры, зданий, строений и сооружений, предназначенных для резидентов индустриального (промышленного) парка и (или) промышленного технопарка, должен соответствовать следующим критериям:
а) целью инвестиционного проекта является создание коммунальной, транспортной и технологической инфраструктуры, а также зданий, строений и сооружений, предназначенных для резидентов индустриального (промышленного) парка или промышленного технопарка;
б) реализация инвестиционного проекта будет способствовать решению задач и достижению целевых показателей и индикаторов государственной программы Российской Федерации "Развитие промышленности и повышение ее конкурентоспособности", в том числе способствовать достижению следующих целевых показателей эффективности реализации инвестиционных проектов индустриальных (промышленных) парков и (или) промышленных технопарков:
уровень заполняемости объектов резидентами индустриального (промышленного) парка или промышленного технопарка на конец 2020 года - не менее 70 процентов общей совокупной площади;
размер средств, поступивших в виде налогов в федеральный бюджет от осуществления деятельности резидентов индустриального (промышленного) парка или промышленного технопарка на конец 2020 года (накопленным итогом), - не менее общего совокупного размера средств, запрашиваемых в виде субсидии;
количество высокопроизводительных рабочих мест на конец 2020 года для индустриальных (промышленных) парков - не менее 1500, для промышленных технопарков - не менее 500, а в отношении субъектов Российской Федерации с численностью населения менее 500 тыс. человек количество таких мест для индустриальных (промышленных) парков - не менее 750, для промышленных технопарков - не менее 400;
коэффициент бюджетной эффективности инвестиционного проекта на конец 2020 года (накопленным итогом) - для индустриальных (промышленных) парков - не менее 2, для промышленных технопарков - не менее 1,5;
среднегодовой коэффициент роста производительности труда - не менее 1,05;
в) реализация инвестиционного проекта обеспечит достижение до конца 2020 года целевых показателей эффективности реализации инвестиционного проекта согласно приложению N 1;
г) объем собственных средств управляющих компаний, привлекаемых на реализацию инвестиционного проекта, составляет не менее 20 процентов общей стоимости инвестиционного проекта.
Субсидии по кредитам, полученным в валюте Российской Федерации, предоставляются в размере двух третьих суммы затрат управляющей компании на уплату процентов по кредиту в расчетном периоде. При этом размер субсидии не может превышать величину, рассчитанную исходя из 0,9 установленной ключевой ставки Центрального банка Российской Федерации, действующей на дату уплаты процентов по кредиту, если процентная ставка по кредиту, полученному в валюте Российской Федерации, больше или равна ключевой ставке Центрального банка Российской Федерации, действующей на день последней уплаты процентов по кредиту.</t>
  </si>
  <si>
    <t xml:space="preserve">Субсидии предоставляются в целях софинансирования расходных обязательств субъектов Российской Федерации, связанных с реализацией региональных (муниципальных) программ развития агропромышленного комплекса в целях содействия достижению целевых показателей реализации региональных программ развития агропромышленного комплекса.
Средства предоставляются:
а) сельскохозяйственным товаропроизводителям (за исключением граждан, ведущих личное подсобное хозяйство), а также научным и образовательным организациям:
по ставке на 1 голову сельскохозяйственного животного, за исключением племенных животных;
по ставке на 1 голову приобретенного племенного молодняка сельскохозяйственных животных (кроме приобретенного по импорту);
по ставке на 1 гектар площади под сельскохозяйственной культурой;
по ставке на единицу объема реализованной продукции растениеводства и (или) животноводства собственного производства;
б) сельскохозяйственным товаропроизводителям (за исключением граждан, ведущих личное подсобное хозяйство), а также научным и образовательным организациям, включенным в перечень сельскохозяйственных организаций, крестьянских фермерских хозяйств, научных организаций, профессиональных образовательных организаций и образовательных организаций высшего образования для предоставления субсидии на поддержку племенного животноводства, утверждаемый высшим исполнительным органом государственной власти субъекта Российской Федерации по согласованию с Министерством сельского хозяйства Российской Федерации:
на племенное маточное поголовье сельскохозяйственных животных - по ставке на 1 условную голову;
на племенных быков-производителей, оцененных по качеству потомства или находящихся в процессе оценки этого качества, - по ставке на 1 голову;
в) крестьянским (фермерским) хозяйствам, включая индивидуальных предпринимателей:
на поддержку 1 начинающего фермера для разведения крупного рогатого скота мясного или молочного направлений - в размере, не превышающем 3 млн. рублей, но не более 90 процентов затрат, для ведения иных видов деятельности - в размере, не превышающем 1,5 млн. рублей, но не более 90 процентов затрат, при этом срок использования гранта на поддержку начинающего фермера составляет не более 18 месяцев с даты его получения;
на развитие семейной животноводческой фермы для разведения крупного рогатого скота мясного или молочного направлений в расчете на 1 крестьянское (фермерское) хозяйство - в размере, не превышающем 30 млн. рублей, но не более 60 процентов затрат, для ведения иных видов деятельности - в размере, не превышающем 21,6 млн. рублей, но не более 60 процентов затрат, при этом срок использования гранта на развитие семейной животноводческой фермы составляет не более 24 месяцев с даты его получения. Часть затрат семейной животноводческой фермы в размере не более 20 процентов может быть обеспечена за счет средств субъекта Российской Федерации. Планируемое таким хозяйством поголовье крупного рогатого скота молочного или мясного направлений, а также страусов не должно превышать 300 голов основного маточного стада, коз (овец) - 500 голов маточного стада;
на уплату процентов по кредитным договорам, заключенным до 31 декабря 2016 г., и займам, полученным до 31 декабря 2016 г. в сельскохозяйственных кредитных потребительских кооперативах, - в размере, указанном в пункте 6 приложения N 14 к Государственной программе;
г) сельскохозяйственным потребительским кооперативам:
на развитие материально-технической базы сельскохозяйственного потребительского кооператива - в сумме, не превышающей 70 млн. рублей, но не более 60 процентов затрат. При этом часть затрат сельскохозяйственного потребительского кооператива (не более 20 процентов) может быть обеспечена за счет средств субъекта Российской Федерации. Срок использования гранта на развитие материально-технической базы сельскохозяйственного потребительского кооператива составляет не более 24 месяцев с даты его получения;
на уплату процентов по кредитным договорам, заключенным до 31 декабря 2016 г., и займам, полученным до 31 декабря 2016 г. в сельскохозяйственных кредитных потребительских кооперативах, - в размере, указанном в пункте 6 приложения N 14 к Государственной программе;
д) гражданам, ведущим личное подсобное хозяйство, на уплату процентов по кредитным договорам, заключенным до 31 декабря 2016 г., и займам, полученным до 31 декабря 2016 г. в сельскохозяйственных кредитных потребительских кооперативах, - в размере, указанном в пункте 6 приложения N 14 к Государственной программе;
е) на возмещение части затрат сельскохозяйственных товаропроизводителей, за исключением граждан, ведущих личное подсобное хозяйство,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 с учетом ставок для расчета размера субсидии, установленных планом сельскохозяйственного страхования на соответствующий год, и методик определения страховой стоимости и размера утраты (гибели) урожая сельскохозяйственной культуры, утраты (гибели) посадок многолетних насаждений, включая виноградники, утраты (гибели) сельскохозяйственных животных, утраты (гибели) объектов товарной аквакультуры (товарного рыбоводства), утверждаемых Министерством сельского хозяйства Российской Федерации по согласованию с Министерством финансов Российской Федерации, - в размере, рассчитанном в соответствии с частью 3 статьи 3 Федерального закона "О государственной поддержке в сфере сельскохозяйственного страхования и о внесении изменений в Федеральный закон "О развитии сельского хозяйства".
</t>
  </si>
  <si>
    <t xml:space="preserve">Субсидии предоставляются в целях софинансирования расходных обязательств субъектов Российской Федерации, возникающих при реализации мероприятий региональных программ, предусматривающих предоставление средств из бюджетов субъектов Российской Федерации сельскохозяйственным товаропроизводителям, научным организациям, профессиональным образовательным организациям, образовательным организациям высшего образования, которые в процессе научной, научно-технической и (или) образовательной деятельности осуществляют производство сельскохозяйственной продукции, ее первичную и последующую (промышленную) переработку в соответствии с перечнем, указанным в части 1 статьи 3 Федерального закона "О развитии сельского хозяйства" (далее - научные и образовательные организации), а также организациям и индивидуальным предпринимателям, осуществляющим первичную и (или) последующую (промышленную) переработку сельскохозяйственной продукции, и сельскохозяйственным потребительским кооперативам (далее - средства) и (или) предоставление субсидий из бюджета субъекта Российской Федерации местным бюджетам в целях софинансирования расходных обязательств муниципальных образований, расположенных на территории субъекта Российской Федерации, при реализации муниципальных программ развития агропромышленного комплекса (далее - муниципальные программы) на финансовое обеспечение (возмещение) части затрат (без учета налога на добавленную стоимость).
Критериями отбора субъектов Российской Федерации для предоставления субсидии являются:
а) наличие нормативных правовых актов субъекта Российской Федерации, устанавливающих порядок и условия предоставления из бюджета субъекта Российской Федерации средств на поддержку сельскохозяйственного производства, в целях софинансирования предоставления которых бюджету субъекта Российской Федерации предоставляется субсидия, требования, предъявляемые к получателям средств, размеры ставок, перечень документов, необходимых для получения указанных средств, и срок их рассмотрения, не превышающий 15 рабочих дней, а также порядок распределения средств по мероприятиям, направленным на развитие агропромышленного комплекса, источником финансового обеспечения которых является субсидия;
б) наличие согласованной с Министерством сельского хозяйства Российской Федерации региональной программы, направленной на развитие агропромышленного комплекса, в части, касающейся целевых индикаторов и показателей результативности использования субсидий.
</t>
  </si>
  <si>
    <t xml:space="preserve">Постановление Правительства РФ от 14.07.2012 № 717 (ред. от 08.02.2019) "О Государственной программе развития сельского хозяйства и регулирования рынков сельскохозяйственной продукции, сырья и продовольствия"
</t>
  </si>
  <si>
    <t xml:space="preserve">Финансовая поддержка предоставляется на следующие цели:
а) возмещение части расходов на уплату процентов за пользование займом или кредитом, полученным в валюте Российской Федерации и использованным в целях оплаты услуг и (или) работ по капитальному ремонту общего имущества в многоквартирном доме, за исключением неустойки (штрафа, пеней) за нарушение условий договора займа или кредитного договора (далее - возмещение части расходов на уплату процентов);
б) возмещение части расходов на оплату услуг и (или) работ по энергосбережению и повышению энергетической эффективности, выполненных в ходе оказания и (или) выполнения услуг и (или) работ по капитальному ремонту общего имущества в многоквартирном доме (далее - возмещение части расходов на оплату услуг и (или) работ по энергосбережению).
</t>
  </si>
  <si>
    <t>Конечный получатель финансовой поддержки – товарищества собственников жилья, жилищные, жилищно-строительные кооперативы, управляющие организации, которые осуществляют управление многоквартирными домами. Многоквартирные дома должны отвечать следующим требованиям:
а) не признаны аварийными и подлежащими сносу или реконструкции в установленном Правительством Российской Федерации порядке;
б) с года ввода многоквартирного дома в эксплуатацию должно пройти более 5 лет, но менее 60 лет;
в) оснащены коллективными (общедомовыми) приборами учета потребления коммунальных ресурсов, необходимых для предоставления коммунальных услуг (тепловой энергии, электрической 
г) отсутствие финансирования капитального ремонта общего имущества в многоквартирном доме за счет средств регионального оператора, сформированных за счет взносов на капитальный ремонт собственников помещений другого многоквартирного дома.</t>
  </si>
  <si>
    <t xml:space="preserve">Заявка на предоставление финансовой поддержки подается в Фонд высшим должностным лицом субъекта Российской Федерации (руководителем высшего исполнительного органа государственной власти субъекта Российской Федерации), на территории которого планируется осуществление капитального ремонта общего имущества в многоквартирных домах.
Заявки подаются по форме, установленной методикой. К заявке прилагаются документы, подтверждающие выполнение требований предоставления финансовой поддержки, предусмотренных пунктами 12 - 14 Правил. Перечень указанных документов устанавливается методикой.
</t>
  </si>
  <si>
    <t>Постановление Правительства РФ от 17.01.2017 № 18 (ред. от 11.02.2019) "Об утверждении Правил предоставления финансовой поддержки за счет средств государственной корпорации - Фонда содействия реформированию жилищно-коммунального хозяйства на проведение капитального ремонта многоквартирных домов"
Решение Правления Госкорпорации "Фонд содействия реформированию ЖКХ" от 13.02.2019, протокол№ 892 "Об утверждении новой редакции Методики по подготовке заявок на предоставление финансовой поддержки за счет средств государственной корпорации - Фонда содействия реформированию жилищно-коммунального хозяйства на проведение капитального ремонта общего имущества в многоквартирных домах и приложений к ним"</t>
  </si>
  <si>
    <t xml:space="preserve">Постановление Правительства РФ от 25.08.2017 № 997  (ред. от 11.02.2019) "О реализации мер финансовой поддержки за счет средств государственной корпорации - Фонда содействия реформированию жилищно-коммунального хозяйства и внесении изменений в некоторые акты Правительства Российской Федерации" (вместе с "Правилами предоставления финансовой поддержки субъектам Российской Федерации за счет средств государственной корпорации - Фонда содействия реформированию жилищно-коммунального хозяйства на модернизацию систем коммунальной инфраструктуры путем предоставления финансовых средств на подготовку проектов модернизации и софинансирование процентной ставки")
</t>
  </si>
  <si>
    <t xml:space="preserve">Субсидии предоставляются в целях софинансирования расходных обязательств субъектов Российской Федерации, возникающих при реализации следующих мероприятий государственных программ субъектов Российской Федерации:
а) приобретение в рамках федерального проекта "Обеспечение качественно нового уровня развития инфраструктуры культуры" музыкальных инструментов, оборудования и материалов для детских школ искусств по видам искусств и профессиональных образовательных организаций, находящихся в ведении органов государственной власти субъектов Российской Федерации или муниципальных образований в сфере культуры (далее - детская школа искусств и училище), по следующим направлениям:
приобретение музыкальных инструментов преимущественно отечественного производства или сборки из комплектующих иностранного производства, произведенной на территории Российской Федерации, включая их доставку и погрузочно-разгрузочные работы;
приобретение оборудования преимущественно отечественного производства или сборки из комплектующих иностранного производства, произведенной на территории Российской Федерации, включая доставку, погрузочно-разгрузочные работы, монтаж, демонтаж (для учебных аудиторий, библиотек, залов) и выставочное оборудование, в том числе мультимедийное оборудование с соответствующим программным обеспечением (далее - оборудование);
приобретение материалов (учебники, учебные пособия, в том числе электронные издания, наглядные пособия и материалы, натюрмортный фонд, художественные альбомы, нотные издания, в том числе нотный педагогический репертуар для детских школ искусств и училищ, клавиры, партитуры и хрестоматии);
б) комплектование книжных фондов муниципальных общедоступных библиотек и государственных центральных библиотек субъектов Российской Федерации (далее соответственно - библиотеки, комплектование книжных фондов);
в) подключение библиотек к информационно-телекоммуникационной сети "Интернет" и развитие библиотечного дела с учетом задачи расширения информационных технологий и оцифровки;
г) государственная поддержка лучших работников сельских учреждений культуры;
д) государственная поддержка лучших сельских учреждений культуры;
е) обеспечение учреждений культуры в рамках федерального проекта "Обеспечение качественно нового уровня развития инфраструктуры культуры" специализированным автотранспортом для обслуживания населения, в том числе сельского населения;
ж) мероприятия в рамках федерального проекта "Обеспечение качественно нового уровня развития инфраструктуры культуры", направленные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t>
  </si>
  <si>
    <t>Постановление Правительства РФ от 26.01.2016 №38 «О предоставлении субсидий из федерального бюджета на поддержку кинематографии»; Приказ Федерального фонда социальной и экономической поддержки отечественной кинематографии от 13.02.2019 №13</t>
  </si>
  <si>
    <t xml:space="preserve">Постановление Правительства РФ от 26.01.2016 № 38 (ред. от 14.10.2016) "О предоставлении субсидий из федерального бюджета на поддержку кинематографии" (вместе с "Правилами предоставления субсидий из федерального бюджета на поддержку кинематографии"); 
 Приказ Федерального фонда социальной и экономической поддержки отечественной кинематографии от 13.02.2019 №13 «Об утверждении Порядка и условий направления средств, источником финансового обеспечения которых является субсидия, организациям, осуществляющим кинопоказ»
</t>
  </si>
  <si>
    <t xml:space="preserve">Порядок предоставления субсидии определен Приказом Федерального фонда социальной и экономической поддержки отечественной кинематографии от 13.02.2019 №13 «Об утверждении Порядка и условий направления средств, источником финансового обеспечения которых является субсидия, организациям, осуществляющим кинопоказ» Отбор заявок организаций осуществляется Федеральным фондом социальной и экономической поддержки отечественной кинематографии. Заявка предоставляется в печатном и электронном виде. Срок проведения процедуры отбора Заявок: -проверка заявок Рабочей группой – 30 дней с момента окончания срока подачи заявок; -рассмотрение заявок Комиссией – 30 дней с момента окончания проверки заявок рабочей группой. Комиссия определяет рейтинг заявок. После согласования списка наиболее вероятных получателей субсидии Минкультуры России, Фондом издается приказ, утверждающий список получателей субсидий. </t>
  </si>
  <si>
    <t xml:space="preserve">Финансовое обеспечение и (или) возмещение расходов понесенных на приобретение в собственность, монтаж и доставку оборудования, предназначенного для переоборудования кинозала. Максимальная сумма не более 5 млн. руб. К возмещению могут быть предъявлены расходы, совершенные не ранее 01.07.2018 г. Получатель средств берет на себя обязательство осуществлять до 31.12.2021г. показ в оборудованном кинозале национальных фильмов РФ не менее 50% от общего числа кинопоказов (в квартал), демонстрацию социальной рекламы в объеме не более 10% экранного времени, отведенного на демонстрацию рекламы в течение одного сеанса. </t>
  </si>
  <si>
    <t>учреждения социальной сферы</t>
  </si>
  <si>
    <t>Субсидии предоставляются по итогам отбора субъектов Российской Федерации, организованного Министерством культуры Российской Федерации совместно с Общероссийской общественной организацией "Союз театральных деятелей Российской Федерации (Всероссийское театральное общество)" в установленном Министерством порядке, исходя из художественной ценности творческих мероприятий, софинансирование которых осуществляется из федерального бюджета. Правила предоставления и распределения субсидии из федерального бюджета бюджетам субъектов РФ на поддержку творческой деятельности мниципальных театров в населенных пунктах с численностью населения до 300 тыс. человек приведены в приложении 6 к государственной программе РФ "Развитие культуры и туризма" на 2013-2020 годы"</t>
  </si>
  <si>
    <t>Субсидия предоставляется бюджету субъекта Российской Федерации на основании соглашения между Министерством культуры Российской Федерации и уполномоченным исполнительным органом государственной власти субъекта Российской Федерации, заключаемого в соответствии с типовой формой соглашения, утвержденной Министерством финансов Российской Федерации.
Правила предоставления и распределения Субсидии из федерального бюджета бюджетам субъектов РФ на обеспечение развития и укрепления материально-технической базы домов культуры в населенных пунктах с численностью населения до 50 тыс. человек приведены в приложении 7 к государственной программе РФ "Развитие культуры и туризма" на 2013-2020 годы.</t>
  </si>
  <si>
    <t xml:space="preserve">Постановление Правительства РФ от 26.12.2017 №1640 (ред. от 14.03.2019) "Об утверждении государственной программы Российской Федерации "Развитие здравоохранения"
</t>
  </si>
  <si>
    <t>https://www.rosminzdrav.ru/poleznye-resursy/vedomstvennaya-tselevaya-programma-razvitie-materialno-tehnicheskoy-bazy-detskih-poliklinik-i-detskih-poliklinicheskih-otdeleniy-meditsinskih-organizatsiy</t>
  </si>
  <si>
    <t xml:space="preserve">Федеральный закон от 24.07.2007 № 209-ФЗ (ред. от 27.12.2018) "О развитии малого и среднего предпринимательства в Российской Федерации"
</t>
  </si>
  <si>
    <t>Российские экспортеры (позволяет осуществлять финансирование экспортных проектов, реализуемых в «сложных» регионах). Условия страхования:- отсутствуют ограничения по срокам страхования страхователем может выступать как российское, так и иностранное юридическое лицо/кредитная организация;- отсутствуют ограничения по валютам контрактов, принимаемых на страхование;- нет фиксированного требования по минимальной доле российского контента. Условия страхования:- отсутствие права регресса в договоре факторинга- упрощенные процедуры андеррайтинга для лимита финансирования до размера, установленного ЭКСАР.</t>
  </si>
  <si>
    <t>Постановление Правительства РФ от 05.02.2016 № 71 (ред. от 31.08.2016) "Об утверждении Правил осуществления акционерным обществом "Российский экспортный центр" деятельности по поддержке экспорта и взаимодействия с федеральными органами исполнительной власти и Государственной корпорацией по атомной энергии "Росатом".
 Постановление Правительства РФ от 28.03.2019 № 342  "О государственной поддержке акционерного общества "Российский экспортный центр", г. Москва, в целях развития инфраструктуры повышения международной конкурентоспособности" (вместе с "Правилами предоставления из федерального бюджета субсидии акционерному обществу "Российский экспортный центр", г. Москва, в целях развития инфраструктуры повышения международной конкурентоспособности")</t>
  </si>
  <si>
    <t xml:space="preserve">Форма участия Фонда развития моногородов в финансировании инвестиционных проектов: 
• предоставление денежных средств в форме займа; 
• вхождение в капитал компании-инициатора (не более 49%)*. 
Условия предоставления поддержки фондом:
• Сумма - от 10 до 1000 млн. руб.; 
• Процентная ставка: 
– 0% годовых** 
– 5% годовых*; 
• Срок – до 15 лет; 
• Участие собственными средствами Инициатора в проекте - не менее 20%; 
• Отсрочка по выплате займа - не более 3 лет; 
• Наличие обеспечения, в том числе: 
Для займов до 250 млн. рублей в качестве единственной формы обеспечения на полную сумму займа принимается: 
• безотзывная банковская гарантия, удовлетворяющая требования Фонда; 
• и/или безотзывная независимая гарантия АО «Корпорация МСП».
Для займов свыше 250 млн. рублей сохраняются стандартные виды обеспечения, которые должны отдельно или в совокупности составлять не менее суммы займа с учетом процентов за первые 6 месяцев. Дополнительно в качестве единственной формы обеспечения может быть использовано поручительство холдинговой (материнской) компании, имеющей международный/российский инвестиционный/кредитный рейтинг, соответствующей требованиям Фонда. 
*для займов свыше 250 млн. рублей 
**для займов до 250 млн. рублей </t>
  </si>
  <si>
    <t xml:space="preserve">Постановление Правительства РФ от 15.04.2014 № 298  (ред. от 28.03.2019 г.) "Об утверждении государственной программы Российской Федерации "Содействие занятости населения"
</t>
  </si>
  <si>
    <t>Субъекты Российской Федерации. Наличие региональной программы, утвержденной в установленном порядке высшим исполнительным органом государственной власти субъекта Российской Федерации и предусматривающей реализацию дополнительных мероприятий в 2019 году. Наличие в бюджете субъекта Российской Федерации бюджетных ассигнований на исполнение расходных обязательств субъекта Российской Федерации, связанных с реализацией дополнительных мероприятий в 2019 году.</t>
  </si>
  <si>
    <t xml:space="preserve">Порядок и условия предоставления и распределения в 2019 году субсидии из федерального бюджета бюджетам субъектов Российской Федерации на реализацию дополнительных мероприятий в сфере занятости населения установлены приложением №6 к государственной программе Российской Федерации "Содействие занятости населения", утвержденной постановлением Правительства Российской Федерации от 15 апреля 2014 г. №298.Субсидии предоставляются бюджетам субъектов Российской Федерации, региональные программы которых прошли отбор, осуществляемый в соответствие с приказом Минтруда России от 05.02.2018 №54н "Об утверждении Порядка организации проведения в 2019 году отбора программ субъектов Российской Федерации, предусматривающих дополнительные мероприятия в сфере занятости населения, направленные на снижение напряженности на рынке труда субъектов Российской Федерации" </t>
  </si>
  <si>
    <t>Свод финансирования, предусмотренного в рамках Закона о федеральном бюджете</t>
  </si>
  <si>
    <t xml:space="preserve">Единый перечень мер поддержек монопрофильных муниципальных образований Российской Федерации </t>
  </si>
  <si>
    <t>Единый перечень мер поддержки монопрофильных муниципальных образований Российской Федерации (первая страница продолжения)</t>
  </si>
  <si>
    <t>https://www.mspbank.ru/credit/
https://corpmsp.ru/bankam/programma_stimulir/</t>
  </si>
  <si>
    <t>Финансирование инвестиций:
приобретение, реконструкция, модернизация, ремонт основных средств;
строительство зданий и сооружений производственного назначения (только по суммам от 10 млн рублей).
Размер кредита - от 10 до 1000 миллионов, на срок до 84 месяцев, по кредиту на сумму 10-1000 млн рублей, по ставке от 9.1% для субъектов малого бизнеса</t>
  </si>
  <si>
    <t>http://mcx.ru/activity/state-support/measures/subsidy-credit-2017/</t>
  </si>
  <si>
    <t xml:space="preserve">Предоставление межбюджетных трансфертов из федерального бюджета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
</t>
  </si>
  <si>
    <t xml:space="preserve">Сельскохозяйственные товаропроизводители (за исключением граждан, ведущих личное подсобное хозяйство), организации агропромышленного комплекса независимо от их организационно-правовой формы, крестьянские (фермерские) хозяйства и сельскохозяйственные потребительские кооперативы.
</t>
  </si>
  <si>
    <t xml:space="preserve"> Постановление Правительства РФ от 06.09.2018 №1063 "О предоставлении и распределении иных межбюджетных трансфертов из федерального бюджета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
</t>
  </si>
  <si>
    <t xml:space="preserve">Субсидии производителям сельскохозяйственной техники с целью снижения ее стоимости для сельхозтоваропроизводителей
</t>
  </si>
  <si>
    <t xml:space="preserve"> Постановление Правительства РФ от 14.07.2012 №717  "О Государственной программе развития сельского хозяйства и регулирования рынков сельскохозяйственной продукции, сырья и продовольствия"
Постановление Правительства РФ от 27.12.2012 №1432 "Об утверждении Правил предоставления субсидий производителям сельскохозяйственной техники" </t>
  </si>
  <si>
    <t xml:space="preserve">Субсидии предоставляются производителю:
в размере 15 процентов цены сельскохозяйственной техники (без учета налога на добавленную стоимость), но не более предельного размера субсидии на единицу сельскохозяйственной техники;
в размере 20 процентов цены сельскохозяйственной техники (без учета налога на добавленную стоимость), но не более предельного размера субсидии на единицу сельскохозяйственной техники;
По договорам купли-продажи и договорам финансовой аренды (лизинга), заключенным с 15 августа 2018 г. до 15 декабря 2018 г., по которым производителем (дилером) и сельскохозяйственным товаропроизводителем или российской лизинговой компанией подписан акт приема-передачи (акт технической приемки) сельскохозяйственной техники до 31 декабря 2018 г., субсидии предоставляются:
в размере 25 процентов цены сельскохозяйственной техники (без учета налога на добавленную стоимость), но не более предельного размера субсидии на единицу сельскохозяйственной техники;
в размере 30 процентов цены сельскохозяйственной техники (без учета налога на добавленную стоимость), но не более предельного размера субсидии на единицу сельскохозяйственной техники.
</t>
  </si>
  <si>
    <t xml:space="preserve">Субсидии предоставляются производителю, соответствующему следующим критериям:
а) производитель - юридическое лицо или индивидуальный предприниматель - является налоговым резидентом Российской Федерации не менее 3 лет и осуществляет производство сельскохозяйственной техники;
б) производитель обладает правами на конструкторскую и технологическую документацию в объеме, необходимом для осуществления разработки, производства, модернизации и обслуживания сельскохозяйственной техники, ее оборудования и компонентов, а также предоставляет на реализуемую сельскохозяйственную технику гарантию, действующую не менее 12 месяцев со дня реализации этой сельскохозяйственной техники;
в) производитель, реализующий сельскохозяйственную технику, указанную в пунктах 1, 2 и 8 приложения к настоящим Правилам, имеет соглашения (договоры) с расположенными не менее чем в 40 субъектах Российской Федерации сервисными организациями по техническому обслуживанию и ремонту сельскохозяйственной техники, которые являются налоговыми резидентами Российской Федерации и осуществляют сервисное обслуживание сельскохозяйственной техники производителя не менее 1 года.
Производитель осуществляет на территории Российской Федерации установленные правилами технологические операции.
</t>
  </si>
  <si>
    <t>http://mcx.ru/activity/state-support/measures/machinery-subsidy/</t>
  </si>
  <si>
    <t>62, 63</t>
  </si>
  <si>
    <t>65, 66, 67, 68, 69, 70, 71, 72, 73</t>
  </si>
  <si>
    <r>
      <t xml:space="preserve">74, </t>
    </r>
    <r>
      <rPr>
        <b/>
        <sz val="13"/>
        <color theme="1"/>
        <rFont val="Times New Roman"/>
        <family val="1"/>
        <charset val="204"/>
      </rPr>
      <t xml:space="preserve">75, </t>
    </r>
    <r>
      <rPr>
        <i/>
        <u/>
        <sz val="13"/>
        <color theme="1"/>
        <rFont val="Times New Roman"/>
        <family val="1"/>
        <charset val="204"/>
      </rPr>
      <t>76, 77, 78</t>
    </r>
  </si>
  <si>
    <t>80, 81, 82, 83, 84</t>
  </si>
  <si>
    <r>
      <t xml:space="preserve">85, </t>
    </r>
    <r>
      <rPr>
        <b/>
        <sz val="13"/>
        <color theme="1"/>
        <rFont val="Times New Roman"/>
        <family val="1"/>
        <charset val="204"/>
      </rPr>
      <t xml:space="preserve">86, </t>
    </r>
    <r>
      <rPr>
        <i/>
        <u/>
        <sz val="13"/>
        <color theme="1"/>
        <rFont val="Times New Roman"/>
        <family val="1"/>
        <charset val="204"/>
      </rPr>
      <t>87, 88</t>
    </r>
  </si>
  <si>
    <t>89, 90, 91, 92</t>
  </si>
  <si>
    <t>93, 94</t>
  </si>
  <si>
    <t>103, 104, 105, 106, 107, 108, 109</t>
  </si>
  <si>
    <t>110, 111, 112</t>
  </si>
  <si>
    <t>54, 56, 58</t>
  </si>
  <si>
    <t xml:space="preserve">Постановление Правительства РФ от 25.01.2017 № 76 (ред. от 12.04.2019) "Об утверждении Правил предоставления субсидий российским организациям на компенсацию части затрат на проведение научно-исследовательских и опытно-конструкторских работ, понесенных в 2017 - 2019 годах в рамках реализации комплексных инвестиционных проектов по организации производства средств реабилитации"
</t>
  </si>
  <si>
    <t xml:space="preserve">Субсидии предоставляются организациям, прошедшим конкурсный отбор на право получения субсидии, на возмещение затрат на проведение научно-исследовательских и опытно-конструкторских работ в рамках реализации комплексных инвестиционных проектов, в которых срок реализации указанных работ не превышает 3 лет. Максимальный размер субсидии, предоставляемой организации, составляет 200 млн. рублей, в том числе на проведение апробации (опытной эксплуатации) продукции - не более 30 млн. рублей (в случае ее проведения).
</t>
  </si>
  <si>
    <t>Российские организации реабилитационной индустрии, реализующие комплексные инвестиционные проекты по организации производства средств реабилитации, отобранные на конкурсной основе. Рейтинг заявок, представленных на конкурс, определяется в соответствии с методикой определения рейтинга заявок, по следующим критериям: а) получение суммарной выручки от реализации продукции, произведенной в рамках комплексного инвестиционного проекта, в размере, превышающем в 2 раза размер субсидии, предоставленной на выполнение научно-исследовательских работ, выполнение опытно-конструкторских работ и работ по выпуску пробной партии продукции, или в размере, превышающем в 3 раза размер субсидии, предоставленной на апробацию (опытную эксплуатацию) продукции, пропорционально полученной субсидии по направлениям затрат в течение не более чем 3 лет после начала выпуска продукции в рамках проекта; б) количество вновь создаваемых и модернизируемых высокопроизводительных рабочих мест в рамках реализации комплексного инвестиционного проекта, составляющее не менее 50 процентов численности работников, непосредственно занятых выполнением научно-исследовательских и опытно-конструкторских работ в рамках комплексного инвестиционного проекта; в) соотношение размера субсидии и размера внебюджетных средств, планируемых к привлечению для реализации комплексного инвестиционного проекта, которые должны не менее чем в 2 раза превышать размер запрашиваемой субсидии, за исключением расходов на апробацию (опытную эксплуатацию) продукции (в случае ее проведения); г) количество полученных патентов и (или) секретов производства (ноу-хау); д) срок реализации комплексного инвестиционного проекта (срок, в который предполагается обеспечить достижение всех заявленных показателей результативности реализации комплексного инвестиционного проекта), но не более 6 лет; е) объем экспорта продукции, которая будет создана в ходе реализации комплексного инвестиционного проекта, но не менее 1 процента общего объема произведенной продукции за указанный период.</t>
  </si>
  <si>
    <t xml:space="preserve">Средства федерального бюджета предоставляются Министерством сельского хозяйства Российской Федерации на конкурсной основе бюджетам субъектов Российской Федерации в форме субсидии в целях софинансирования расходных обязательств субъектов Российской Федерации, связанных с реализацией региональных программ, в форме предоставления средств из бюджетов субъектов Российской Федерации сельскохозяйственным товаропроизводителям, организациям и индивидуальным предпринимателям, осуществляющим первичную и (или) последующую (промышленную) переработку сельскохозяйственной продукции, и сельскохозяйственным потребительским кооперативам и (или) в целях предоставления субсидий из бюджета субъекта Российской Федерации местным бюджетам для реализации муниципальных программ развития агропромышленного комплекса. Условия и правила предоставления и распределения данных субсидий установлены приложением №9 к Постановлению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Прямая адресная поддержка сельскохозяйственным товаропроизводителям, организациям и индивидуальным предпринимателям, осуществляющим первичную и (или) последующую (промышленную) переработку сельскохозяйственной продукции, и сельскохозяйственным потребительским кооперативам оказывается региональными и муниципальными органами власти в порядке и на условиях, определенных в государственной программе (подпрограмме) субъекта Российской Федерации (муниципальной программе). Постановление Правительства РФ от 20.04.2019 №476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создание системы поддержки фермеров и развитие сельской кооперации"
</t>
  </si>
  <si>
    <t xml:space="preserve">Постановление Правительства РФ от 18.01.2017 № 30 (ред. от  18.05.2019) "Об утверждении Правил предоставления субсидий из федерального бюджета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2013 - 2019 годах, на реализацию новых инвестиционных проектов по техническому перевооружению и признании утратившими силу некоторых актов Правительства Российской Федерации"
</t>
  </si>
  <si>
    <t>К субсидированию принимаются проценты по кредитам, полученным не ранее 1 января 2013 г. на реализацию инвестиционных проектов, осуществляемых после 1 января 2013.Субсидии предоставляются ежеквартально в размере до 70 процентов суммы затрат организации на уплату процентов по кредиту в расчетном периоде. 
Проект должен предусматривать рост объемов реализации товаров легкой промышленности в размере не менее 107% по отношению к показателю года, предшествующего году получения субсидии, в стоимостном выражении. Проект должен предусматривать обеспечение годового объема производства товаров легкой промышленности в размере, не менее чем в 2 раза превышающем размер запрашиваемой субсидии</t>
  </si>
  <si>
    <t xml:space="preserve">Постановление Правительства РФ от 30.04.2019 №533 "Об утверждении Правил предоставления субсидий из федерального бюджета субъектам малого и среднего предпринимательства на возмещение расходов, связанных с получением кредитов под залог прав на интеллектуальную собственность"
</t>
  </si>
  <si>
    <t>Предоставление субсидий из федерального бюджета субъектам малого и среднего предпринимательства на возмещение расходов, связанных с получением кредитов под залог прав на интеллектуальную собственность</t>
  </si>
  <si>
    <t xml:space="preserve">Для получения субсидии заемщик должен осуществлять деятельность в одной или нескольких отраслях или приоритетных видах экономической деятельности субъектов малого и среднего предпринимательства, перечень которых приведен в приложении к Постановлению. Среди них виды деятельности, относящиеся к сельскому хозяйству; производству пищевых продуктов; производству и распределению электроэнергии, газа и воды; строительству; туризму; деятельности в области информации и связи, здравоохранения, образования; профессиональной, научной и технической деятельности.
</t>
  </si>
  <si>
    <t xml:space="preserve">Субсидии являются источником возмещения следующих фактически понесенных и документально подтвержденных затрат заемщика в отчетном финансовом году, в котором предоставляется субсидия:
- уплата вознаграждения за предоставление независимой гарантии по кредитным договорам, обеспечением (залогом или созалогом) по которым являются права на интеллектуальную собственность;
- уплата части процентов за пользование кредитом.
</t>
  </si>
  <si>
    <t>Субсидии предоставляются заемщикам раз в год Минэкономразвития России. Заемщик для заключения договора о предоставлении субсидии до 1 ноября текущего финансового года представляет в Министерство следующие документы:
- заявку (ее форма приведена в приложении к Постановлению);
- копию договора о предоставлении независимой гарантии;
- копию кредитного договора;
- справку об уплаченных в отчетном финансовом году процентах за пользование кредитом.</t>
  </si>
  <si>
    <t>Постановление Правительства РФ от 30.04.2019 №533 "Об утверждении Правил предоставления субсидий из федерального бюджета субъектам малого и среднего предпринимательства на возмещение расходов, связанных с получением кредитов под залог прав на интеллектуальную собственность"</t>
  </si>
  <si>
    <t xml:space="preserve">Порядок предоставления субсидии определен Постановлением Правительства Российской Федерации от 11.08.2015 №831 "Об утверждении Правил предоставления субсидий из федерального бюджета российским организациям - управляющим компаниям индустриальных (промышленных) парков и (или) технопарков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в 2013 - 2016 годах на реализацию инвестиционных проектов создания объектов индустриальных (промышленных) парков и (или) технопарков"
</t>
  </si>
  <si>
    <t>Предоставление субсидий из федерального бюджета на государственную поддержку организаций, обеспечивающих прирост количества посетивших Российскую Федерацию иностранных туристов</t>
  </si>
  <si>
    <t>Постановление Правительства РФ от 30.04.2019 №534 "Об утверждении Правил предоставления субсидий из федерального бюджета на государственную поддержку организаций, обеспечивающих прирост количества посетивших Российскую Федерацию иностранных туристов"</t>
  </si>
  <si>
    <t xml:space="preserve">Минпросвещение России 
Федеральное агентство по делам молодежи
</t>
  </si>
  <si>
    <t xml:space="preserve">Порядок подготовки и утверждения перечня приоритетных инвестиционных проектов в области освоения лесов определен Постановлением Правительства Российской Федерации от 23.02.2018 №190 "О приоритетных инвестиционных проектах в области освоения лесов и об изменении и признании утратившими силу некоторых актов Правительства Российской Федерации" (вместе с "Положением о подготовке и утверждении перечня приоритетных инвестиционных проектов в области освоения лесов"). Основанием для включения инвестиционного проекта в перечень инвестиционных проектов является решение Министерства промышленности и торговли Российской Федерации, принятое на основании решения заинтересованного органа об утверждении заявки инвестора на реализацию инвестиционного проекта (далее - заявка). Договор аренды лесных участков должен содержать требование, касающееся возможности заготовки древесины рубками спелых и перестойных лесных насаждений в полном объеме в период, начинающийся за 6 месяцев до ввода в эксплуатацию лесоперерабатывающей инфраструктуры, и последующий период, для проектов с общим объемом инвестиций более 20 млрд. рублей - в период, начинающийся за 12 месяцев до ввода в эксплуатацию лесоперерабатывающей инфраструктуры, и последующий период. До начала одного из указанных периодов по договорам аренды лесных участков допускается заготовка древесины в ходе выполнения мероприятий по охране, защите, воспроизводству лесов и созданию объектов лесной инфраструктуры.
</t>
  </si>
  <si>
    <t xml:space="preserve">Субсидии предоставляются на возмещение части затрат туроператоров, связанных с предоставлением туристских услуг иностранным туристам:
при размещении иностранного туриста в транспортном специализированном средстве размещения;
при размещении иностранного туриста в гостинице.
Размер субсидии определяется исходя из количества иностранных туристов из целевых стран, посетивших Российскую Федерацию в течение отчетного периода, базового размера субсидии за одного иностранного туриста, а также уточняющих коэффициентов, указанных в пункте 6 настоящих Правил. При этом предельный размер субсидии за прирост иностранных туристов из одной целевой страны на одного туроператора не может превышать 5 млн. рублей.
Базовый размер субсидии за одного иностранного туриста, посетившего Российскую Федерацию, устанавливается в размере 1200 рублей и подлежит увеличению при условии применения уточняющих коэффициентов по следующим критериям:
а) продолжительность пребывания иностранного туриста на территории Российской Федерации, исчисляемая в ночах, проведенных в гостиницах и (или) транспортных специализированных средствах размещения;
б) категория, присвоенная гостинице в соответствии с Положением о классификации гостиниц, утвержденным постановлением Правительства Российской Федерации от 16 февраля 2019 г. N 158 "Об утверждении Положения о классификации гостиниц".
</t>
  </si>
  <si>
    <t xml:space="preserve">Субсидии предоставляются юридическим лицам, осуществляющим деятельность в сфере выездного туризма, сведения о которых содержатся в едином федеральном реестре туроператоров, которые подали заявку на предоставление субсидии и которые привлекли в Российскую Федерацию иностранных туристов из стран, включенных в перечень стран, который приведен в приложении N 1
 Получателем субсидии может быть туроператор, который на 1-е число месяца, предшествующего месяцу, в котором планируется подача заявки, соответствует следующим требованиям:
а) сведения о туроператоре содержатся в едином федеральном реестре туроператоров;
б) туроператор осуществляет деятельность в сфере въездного туризма не менее 2 лет;
в) туроператор не находится в процессе ликвидации, реорганизации, банкротства;
г) у туроператора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д) у туроператора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е) туроператор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ж) туроператор не получает средства из федерального бюджета в соответствии с иными нормативными правовыми актами на возмещение части затрат, указанных в пункте 4 настоящих Правил.
</t>
  </si>
  <si>
    <t xml:space="preserve"> Прием заявок осуществляется в соответствии с уведомлением, размещенным Федеральным агентством по туризму на своем официальном сайте в сети "Интернет", в котором Федеральное агентство по туризму указывает информацию о сроках начала и окончания приема заявок в отчетном периоде.
Продолжительность приема заявок не может составлять менее 10 рабочих дней.
Федеральное агентство по туризму регистрирует заявку и документы, указанные в пункте 8 настоящих Правил, в порядке их поступления в журнале учета заявок.
 Федеральное агентство по туризму в течение 15 рабочих дней после окончания срока приема заявок осуществляет проверку правильности оформления и комплектность документов, указанных в пункте 8 настоящих Правил.
По итогам проверки документов Федеральное агентство по туризму формирует перечень заявок, подлежащих рассмотрению рабочей группой по отбору заявок туроператоров на предоставление субсидий, положение о которой утверждается Федеральным агентством по туризму (далее - рабочая группа).
Туроператор несет ответственность за достоверность представляемых сведений в соответствии с законодательством Российской Федерации.
 В целях рассмотрения заявок и принятия решения о заключении соглашения о предоставлении субсидии (далее - соглашение) или отказе в заключении соглашения, а также определения размера субсидий рабочая группа осуществляет отбор представленных туроператорами заявок.
Количество туроператоров, отбираемых для предоставления субсидий, определяется рабочей группой исходя из объема бюджетных ассигнований, предусмотренных на соответствующий финансовый год на предоставление субсидий.
Субсидии предоставляются на основании соглашения, заключенного Федеральным агентством по туризму с туроператором, прошедшим отбор, в соответствии с типовой формой, установленной Министерством финансов Российской Федерации.
</t>
  </si>
  <si>
    <t>Ростуризм</t>
  </si>
  <si>
    <t>https://www.russiatourism.ru/contents/deyatelnost/</t>
  </si>
  <si>
    <t>Постановление Правительства РФ от 03.05.2019 №549 "О государственной поддержке компаний - лидеров по разработке продуктов, сервисов и платформенных решений на базе "сквозных" цифровых технологий"</t>
  </si>
  <si>
    <t>"Паспорт национальной программы "Цифровая экономика Российской Федерации" (утв. президиумом Совета при Президенте РФ по стратегическому развитию и национальным проектам, протокол от 24.12.2018 N 16); Постановление Правительства РФ от 03.05.2019 №549 "О государственной поддержке компаний - лидеров по разработке продуктов, сервисов и платформенных решений на базе "сквозных" цифровых технологий"</t>
  </si>
  <si>
    <t xml:space="preserve">Получатель гранта должен удовлетворять следующим требованиям:
получатель гранта не находится в процессе ликвидации или реорганизации;
получатель гранта обладает статусом налогового резидента Российской Федерации;
в отношении получателя гранта не возбуждено производство по делу о несостоятельности (банкротстве) в соответствии с законодательством Российской Федерации о несостоятельности (банкротстве);
получатель гранта не имеет неисполненной обязанности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К получателям гранта могут устанавливаться дополнительные требования Министерства цифрового развития, связи и массовых коммуникаций Российской Федерации по решению президиума Правительственной комиссии по цифровому развитию, использованию информационных технологий для улучшения качества жизни и условий ведения предпринимательской деятельности.
</t>
  </si>
  <si>
    <t xml:space="preserve">Отбор получателей грантов осуществляет оператор в порядке, установленном Министерством цифрового развития, связи и массовых коммуникаций Российской Федерации.
В целях проведения отбора получателей грантов Министерство цифрового развития, связи и массовых коммуникаций Российской Федерации создает комиссию, состоящую из представителей Министерства цифрового развития, связи и массовых коммуникаций Российской Федерации, центров компетенций (Государственной корпорации по атомной энергии "Росатом", Государственной корпорации по содействию разработке, производству и экспорту высокотехнологичной промышленной продукции "Ростех"), иных федеральных органов исполнительной власти и автономной некоммерческой организации "Аналитический центр при Правительстве Российской Федерации", а также утверждает порядок ее работы и состав.
Список организаций - получателей гранта, признанных победителями конкурсного отбора, утверждает комиссия.
Получатель гранта, прошедший конкурсный отбор, заключает с оператором соглашение о предоставлении гранта по форме, установленной Министерством цифрового развития, связи и массовых коммуникаций Российской Федерации, содержащее в том числе:
цель, порядок и условия предоставления субсидии;
предельный размер гранта;
порядок, формы и сроки представления отчета о расходовании гранта;
согласие получателя гранта на осуществление оператором, Министерством цифрового развития, связи и массовых коммуникаций Российской Федерации и органом государственного финансового контроля проверок соблюдения цели, порядка и условий предоставления гранта;
обязательство получателя гранта по возврату оператору средств, полученных за счет гранта, в объеме, при использовании которого были допущены нарушения цели, порядка и условий предоставления гранта, выявленные по результатам проверок, проведенных оператором, Министерством цифрового развития, связи и массовых коммуникаций Российской Федерации или уполномоченным органом государственного финансового контроля;
запрет на размещение денежных средств за счет гранта на депозитах и посредством иных финансовых инструментов, а также на приобретение иностранной валюты, за исключением операций, осуществляемых в соответствии с валютным законодательством Российской Федерации при закупке (поставке) импортного оборудования и комплектующих изделий;
требование к ведению получателем гранта раздельного учета затрат на реализацию регионального проекта;
обязательство получателя гранта по соблюдению сметы расходов за счет гранта;
условия, предусмотренные нормативными правовыми актами Правительства Российской Федерации, регулирующими вопросы казначейского сопровождения, осуществляемого в соответствии с бюджетным законодательством Российской Федерации;
иные условия, определяемые оператором по согласованию с Министерством цифрового развития, связи и массовых коммуникаций Российской Федерации.
К соглашению о предоставлении гранта прилагается утвержденная получателем гранта и согласованная оператором смета расходов получателя гранта.
</t>
  </si>
  <si>
    <t>Предоставление субсидий из федерального бюджета на поддержку проектов по преобразованию приоритетных отраслей экономики и социальной сферы на основе внедрения отечественных продуктов, сервисов и платформенных решений, созданных на базе "сквозных" цифровых технологий, в рамках федерального проекта "Цифровые технологии" национальной программы "Цифровая экономика Российской Федерации" (далее - субсидия).</t>
  </si>
  <si>
    <t>https://digital.gov.ru/ru/activity/directions/878/</t>
  </si>
  <si>
    <t xml:space="preserve"> Субсидия является источником финансового обеспечения расходов оператора на реализацию региональных проектов, включающих предоставление получателям субсидии поддержки в форме грантов за счет субсидии на реализацию региональных проектов (далее - гранты). Субсидия предоставляется организации, созданной Российской Федерацией в соответствии со статьей 15.1 Федерального закона "О науке и государственной научно-технической политике" в организационно-правовой форме фонда, к основным целям деятельности которой относятся финансовое обеспечение и иная поддержка научной, научно-технической и инновационной деятельности в сфере информационно-коммуникационных технологий, а также содействие продвижению продукции, интеллектуальных прав, работ и услуг российских организаций в сфере информационно-коммуникационных услуг на российском и иностранных рынках (далее - оператор).
Получатель гранта реализует ограниченный по времени и ресурсам комплекс мероприятий, соответствующих требованиям, установленным Министерством цифрового развития, связи и массовых коммуникаций Российской Федерации по согласованию с Министерством финансов Российской Федерации и одобренным президиумом Правительственной комиссии по цифровому развитию, использованию информационных технологий для улучшения качества жизни и условий ведения предпринимательской деятельности, имеющих высокую социально-экономическую значимость для субъекта Российской Федерации, направленных на разработку и (или) внедрение отечественных продуктов, сервисов и платформенных решений, созданных на базе "сквозных" цифровых технологий, во взаимосвязи с приоритетами, технологиями и субтехнологиями, определенными дорожными картами по направлениям развития "сквозных" цифровых технологий.</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</si>
  <si>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14.11.2014 № 1200</t>
  </si>
  <si>
    <t xml:space="preserve">Постановление Правительства РФ от 15.01.2014 № 30 (ред. от 08.07.2019) "Об утверждении Правил предоставления субсидий из федерального бюджета российским производителям колесных транспортных средств на компенсацию части затрат на использование энергоресурсов энергоемкими предприятиями автомобильной промышленности"
</t>
  </si>
  <si>
    <t>Российские производители колесных транспортных средств, имеющие присвоенный международный идентификационный код изготовителя (WMI), и осуществляющие операции по нанесению индивидуального идентификационного номера (VIN) на неразъемные составляющие кузова (кабины), шасси или специально изготовленные номерные таблички транспортных средств, и осуществляющие производство транспортных средств в режиме промышленной сборки; по состоянию на 1 января 2015 г. осуществлял производство транспортных средств в режиме, предусмотренном абзацем шестым пункта 2 статьи 10 Соглашения по вопросам свободных (специальных, особых) экономических зон на таможенной территории Таможенного союза и таможенной процедуры свободной таможенной зоны от 18 июня 2010 г., - в отношении субсидий, предоставляемых в 2019 году; по состоянию на 1 января 2015 г. осуществлял производство транспортных средств в режиме промышленной сборки - в отношении субсидий, предоставляемых до 1 июля 2019 г.; осуществляет производство транспортных средств согласно заключенному с Министерством промышленности и торговли Российской Федерации специальному инвестиционному контракту в сфере производства транспортных средств в соответствии с Правилами заключения специальных инвестиционных контрактов, утвержденными постановлением Правительства Российской Федерации от 16 июля 2015 г. №708 "О специальных инвестиционных контрактах для отдельных отраслей промышленности".</t>
  </si>
  <si>
    <t xml:space="preserve">Постановление Правительства Российской Федерации от 15 апреля 2014 г.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РФ от 26.10.2018 №1278"Об утверждении Правил предоставления в 2018 - 2020 годах субсидий из федерального бюджета российским организациям автомобилестроения на компенсацию части затрат в связи с производством колесных транспортных средств, а также узлов и агрегатов к ним"
</t>
  </si>
  <si>
    <t xml:space="preserve">Юридические лица, зарегистрированные на территории Российской Федерации, являющимся производителями колесных транспортных средств либо узлов и агрегатов к ним, на компенсацию до 90 процентов затрат на закупку комплектующих (изделий и полуфабрикатов) в целях производства колесных транспортных средств либо узлов и агрегатов к ним в режиме промышленной сборки без учета сумм налога на добавленную стоимость, понесенных организациями с 1 января 2018 г. и предъявленных поставщиками комплектующих или уплаченных при ввозе товара на территорию Российской Федерации. </t>
  </si>
  <si>
    <t>Постановление Правительства РФ от 15.01.2014 № 32 (ред. от 08.07.2019) "Об утверждении Правил предоставления субсидий из федерального бюджета российским производителям колесных транспортных средств на компенсацию части затрат на содержание рабочих мест"</t>
  </si>
  <si>
    <t xml:space="preserve">Российские производители колесных транспортных средств, имеющие присвоенный международный идентификационный код изготовителя (WMI), и осуществляющие операции по нанесению индивидуального идентификационного номера (VIN) на неразъемные составляющие кузова (кабины), шасси или специально изготовленные номерные таблички транспортных средств и осуществляющие либо по состоянию на 1 января 2015 г. осуществлявшие производство транспортных средств с соблюдением одного из следующих условий: - осуществляет производство транспортных средств в режиме промышленной сборки; - по состоянию на 1 января 2015 г. осуществлял производство транспортных средств в режиме, предусмотренном абзацем шестым пункта 2 статьи 10 Соглашения по вопросам свободных (специальных, особых) экономических зон на таможенной территории Таможенного союза и таможенной процедуры свободной таможенной зоны от 18 июня 2010 г., - в отношении субсидий, предоставляемых в 2019 году; - по состоянию на 1 января 2015 г. осуществлял производство транспортных средств в режиме промышленной сборки - в отношении субсидий, предоставляемых до 1 июля 2019 г.; - осуществляет производство транспортных средств согласно заключенному с Министерством промышленности и торговли Российской Федерации специальному инвестиционному контракту в сфере производства транспортных средств в соответствии с Правилами заключения специальных инвестиционных контрактов, утвержденными постановлением Правительства Российской Федерации от 16 июля </t>
  </si>
  <si>
    <t xml:space="preserve">Постановление Правительства РФ от 15.01.2014 № 31 (ред. от 08.07.2019) "Об утверждении Правил предоставления субсидий из федерального бюджета российским производителям колесных транспортных средств на компенсацию части затрат, связанных с выпуском и поддержкой гарантийных обязательств в отношении колесных транспортных средств, соответствующих нормам Евро-4 и Евро-5"
</t>
  </si>
  <si>
    <t>Постановление Правительства РФ от 10.05.2017 №547 (ред. от 11.07.2019) "Об утверждении Правил предоставления субсидий из федерального бюджета производителям машин и оборудования для пищевой и перерабатывающей промышленности в целях предоставления покупателям скидки при приобретении техники"</t>
  </si>
  <si>
    <t xml:space="preserve">Постановление Правительства РФ от 10.05.2017 №547 (ред. от 11.07.2019) "Об утверждении Правил предоставления субсидий из федерального бюджета производителям специализированной техники или оборудования в целях предоставления покупателям скидки при приобретении такой техники или оборудования"
</t>
  </si>
  <si>
    <t xml:space="preserve">Порядок предоставления субсидии определен Постановлением Правительства РФ от 10.05.2017 №547 "Об утверждении Правил предоставления субсидий из федерального бюджета производителям специализированной техники или оборудования в целях предоставления покупателям скидки при приобретении такой техники или оборудования"
</t>
  </si>
  <si>
    <t xml:space="preserve">Производитель, включенный в реестр получателей субсидии или лист ожидания, осуществляющий производство продукции, соответствующей требованиям, предусмотренным постановлением Правительства Российской Федерации от 17 июля 2015 г. N 719 "О подтверждении производства промышленной продукции на территории Российской Федерации", и классифицируемой в соответствии с Общероссийским классификатором продукции по видам экономической деятельности (ОКПД 2) кодами 22.29.29.190, 25.29.1, 25.91.11, 28.13.12, 28.13.14.190, 28.13.21, 28.22.14.125, 28.22.14.151, 28.22.14.159, 28.22.15.110, из 28.22.15.120 (электропогрузчики), 28.22.17.111, 28.22.17.112, 28.22.17.113, 28.22.17.114, 28.22.17.115, 28.22.17.116, 28.22.17.119, 28.22.17.120, 28.22.17.190, 28.22.18.261, 28.22.18.264, 28.22.18.320, 28.25.11.110, 28.25.13.110, 28.25.14.112, 28.25.14.129, 28.29.12, 28.29.21, 28.29.31.110, 28.29.31.120, 28.29.31.130, 28.29.39, 28.29.41, 28.29.43, 28.29.50, из 28.30 (машины и оборудование для лесного хозяйства), 28.30.81, 28.30.82, 28.30.83, 28.30.84, 28.30.85, 28.30.86.110, 28.30.86.120, 28.30.86.140, 28.92.21.110, 28.92.21.120, 28.92.22.110, 28.92.22.120, 28.92.24.110, 28.92.24.120, 28.92.25.000, 28.92.26.110, 28.92.26.120, 28.92.27.110, 28.92.27.120, 28.92.27.190, 28.92.29.000, 28.92.30.150, из 28.92.30.160 (асфальтоукладчики), из 28.92.40.120 (машины для дробления грунта, камня, руды и прочих минеральных веществ самоходные), из 28.92.40.133 (асфальтобетоносмесительные установки), 28.92.50.000, 28.93.1 (кроме 28.93.19), 28.93.2, из 28.99.39.190 (оборудование для распределения жидких и сыпучих противогололедных реагентов), 29.10.51.000, 29.10.52.110, 29.10.52.130, 29.10.52.190, 29.10.59.110, 29.10.59.120, 29.10.59.130, 29.10.59.140, 29.10.59.220, 29.10.59.230, 29.10.59.240, 29.10.59.250, 29.10.59.270, 29.10.59.280, 29.10.59.310, 29.10.59.320, 29.10.59.390, 29.20.23.114, 29.20.23.120, 29.20.23.130, 29.20.23.190, 30.92.10.
</t>
  </si>
  <si>
    <t xml:space="preserve">Субсидия предоставляется производителю при выполнении следующих условий:
а) продукция произведена не ранее 1 января года, предшествующего календарному году, в котором был заключен договор купли-продажи такой продукции;
б) договор купли-продажи заключен не ранее 1 июля года, предшествующего текущему финансовому году, поставка продукции по которому осуществлена покупателю не ранее 1 октября года, предшествующего текущему финансовому году;
в) покупателю продукции в соответствии с договором купли-продажи предоставлена скидка;
г) сведения о производителе, предусмотренные постановлением Правительства Российской Федерации от 21 декабря 2017 г. N 1604 "О предоставлении субъектами деятельности в сфере промышленности, органами государственной власти и органами местного самоуправления информации для включения в государственную информационную систему промышленности и размещении информации государственной информационной системы промышленности в открытом доступе в информационно-телекоммуникационной сети "Интернет", размещены в государственной информационной системе промышленности в информационно-телекоммуникационной сети "Интернет";
д) субсидия в отношении договоров купли-продажи, соответствующих подпункту "б" настоящего пункта, поставка продукции по которым осуществлена покупателю до 1 января текущего финансового года, предоставляется при условии наличия в комплекте документов, представляемых в соответствии с пунктом 17 настоящих Правил, заявок на предоставление субсидии в отношении договоров купли-продажи, заключенных в текущем финансовом году, поставка продукции по которым покупателю осуществлена в текущем финансовом году;
е) производителю ранее не предоставлялась субсидия в отношении той же единицы продукции, при приобретении которой покупателю была предоставлена скидка в соответствии с договорами купли-продажи.
Для получения субсидии производитель представляет в Министерство промышленности и торговли Российской Федерации не чаще одного раза в квартал и не позднее 1 декабря заявление о предоставлении субсидии по форме, приведенной в соглашении о предоставлении субсидии, подписанное руководителем (уполномоченным лицом с представлением документов, подтверждающих полномочия указанного лица) производителя
</t>
  </si>
  <si>
    <t xml:space="preserve">Постановление Правительства РФ от 21.01.2014 № 42 (ред. от 11.06.2019) "Об утверждении Правил предоставления субсидий из федерального бюджета российским организациям на компенсацию процентных ставок по инвестиционным кредитам в сфере производства редких и редкоземельных металлов"
</t>
  </si>
  <si>
    <t xml:space="preserve">Постановление Правительства РФ от 22.11.2011 № 964 (ред. от 15.06.2019) "О порядке осуществления деятельности по страхованию и обеспечению экспортных кредитов и инвестиций от предпринимательских и политических рисков" (вместе с "Правилами осуществления деятельности по страхованию и обеспечению экспортных кредитов и инвестиций от предпринимательских и политических рисков")
</t>
  </si>
  <si>
    <t>В целях получения кредитования в рамках данного кредитного продукта необходимо: 1.Соответствовать требованиям продукта; 2. Обратиться в АО «МСП Банк» за предоставлением кредита, в том числе через портал АИС НГС (https://smbfin.ru/Login/NuiLogin.aspx?ReturnUrl=%2f). 5 шагов до получения кредита через портал АИС НГС: 1. Ввод ИНН, СНИЛС, ОГРН, выбор сертификата УКЭП, получение логина и пароля, принятие условий Пользовательского соглашения, авторизация на портале. 2. Заполнение полей с параметрами кредита (цель, сумма, срок, продукт, источник погашения, валюта). 3. Заполнение карточки ЮЛ, части информации заполнена автоматически из внешних источников 4. Заведение карточек объектов залога и поручительства, добавление ЮЛ / ФЛ поручителя 5. Добавление документов на заявку, система автоматически формирует пакет документов, которые необходимо приложить и подписать УКЭП</t>
  </si>
  <si>
    <t>В целях получения кредитования в рамках данного кредитного продукта необходимо: 1.Соответствовать требованиям продукта; 2. Обратиться в АО «МСП Банк» за предоставлением кредита, в том числе через портал АИС НГС  (https://smbfin.ru/Login/NuiLogin.aspx?ReturnUrl=%2f).  5 шагов до получения кредита через портал АИС НГС: 1. Ввод ИНН, СНИЛС, ОГРН, выбор сертификата УКЭП, получение логина и пароля, принятие условий Пользовательского соглашения, авторизация на портале. 2. Заполнение полей с параметрами кредита (цель, сумма, срок, продукт, источник погашения, валюта). 3. Заполнение карточки ЮЛ, части информации заполнена автоматически из внешних источников 4. Заведение карточек объектов залога и поручительства, добавление ЮЛ / ФЛ поручителя 5. Добавление документов на заявку, система автоматически формирует пакет документов, которые необходимо приложить и подписать УКЭП</t>
  </si>
  <si>
    <t>В целях получения кредитования в рамках данного кредитного продукта необходимо: 1.Соответствовать требованиям продукта; 2. Обратиться в АО «МСП Банк» за предоставлением кредита, в том числе через портал АИС НГС  (https://smbfin.ru/Login/NuiLogin.aspx?ReturnUrl=%2f). 5 шагов до получения кредита через портал АИС НГС: 1. Ввод ИНН, СНИЛС, ОГРН, выбор сертификата УКЭП, получение логина и пароля, принятие условий Пользовательского соглашения, авторизация на портале. 2. Заполнение полей с параметрами кредита (цель, сумма, срок, продукт, источник погашения, валюта). 3. Заполнение карточки ЮЛ, части информации заполнена автоматически из внешних источников 4. Заведение карточек объектов залога и поручительства, добавление ЮЛ / ФЛ поручителя 5. Добавление документов на заявку, система автоматически формирует пакет документов, которые необходимо приложить и подписать УКЭП</t>
  </si>
  <si>
    <t>В целях получения кредитования в рамках данного кредитного продукта необходимо: 1. Соответствовать требованиям продукта; 2. Обратиться в АО «МСП Банк» за предоставлением кредита, в том числе через портал АИС НГС  (https://smbfin.ru/Login/NuiLogin.aspx?ReturnUrl=%2f). 5 шагов до получения кредита через портал АИС НГС: 1. Ввод ИНН, СНИЛС, ОГРН, выбор сертификата УКЭП, получение логина и пароля, принятие условий Пользовательского соглашения, авторизация на портале. 2. Заполнение полей с параметрами кредита (цель, сумма, срок, продукт, источник погашения, валюта). 3. Заполнение карточки ЮЛ, части информации заполнена автоматически из внешних источников 4. Заведение карточек объектов залога и поручительства, добавление ЮЛ / ФЛ поручителя 5. Добавление документов на заявку, система автоматически формирует пакет документов, которые необходимо приложить и подписать УКЭП</t>
  </si>
  <si>
    <t>Постановление Правительства Российской Федерации от 30.12.2017 №1710 (ред. от 07.05.2019)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</si>
  <si>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Постановление Правительства РФ от 26.12.2017 № 1642 (ред. от 11.06.2019) "Об утверждении государственной программы Российской Федерации "Развитие образования"</t>
  </si>
  <si>
    <t xml:space="preserve">Постановление Правительства РФ от 15.04.2014 №302 (ред. от 29.03.2019) "Об утверждении государственной программы Российской Федерации "Развитие физической культуры и спорта"
</t>
  </si>
  <si>
    <t xml:space="preserve">Постановление Правительства Российской Федерации от 15.04.2014 №317 (ред. от  11.07.2019) "Об утверждении государственной программы Российской Федерации "Развитие культуры и туризма" на 2013 - 2020 годы"
</t>
  </si>
  <si>
    <t xml:space="preserve">Постановление Правительства Российской Федерации от 15.04.2014 №317 (ред. от 11.07.2019) "Об утверждении государственной программы Российской Федерации "Развитие культуры и туризма" на 2013 - 2020 годы"
Приказ Минкультуры России от 10.10.2017 №1712 "Об утверждении порядка отбора субъектов Российской Федерации на получение субсидии из федерального бюджета на поддержку творческой деятельности и техническое оснащение детских и кукольных театров, а также формы заявки на предоставление указанной субсидии"
</t>
  </si>
  <si>
    <t>Субсидии операторам услуг на возмещение части затрат на приобретение специализированного инжинирингового программного обеспечения с целью повышения доступности специализированного инжинирингового программного обеспечения для конечных пользователей индустрии инжиниринга и промышленного дизайна
УТРАТИЛО СИЛУ С 02.08.2019</t>
  </si>
  <si>
    <t>Стандарт Фонда развития промышленности №СФ-И-51 (ред. 3.1.) (утвержден Наблюдательным советом Фонда развития промышленности 21.09.2018)</t>
  </si>
  <si>
    <t xml:space="preserve"> Стандарт Фонда развития промышленности №СФ-И-55 (ред. 3.1.) (утвержден Наблюдательным советом Фонда развития промышленности 21.09.2018)</t>
  </si>
  <si>
    <t xml:space="preserve"> Стандарт Фонда развития промышленности №СФ-И-51 (ред. 3.1.)  (утвержден Наблюдательным советом Фонда развития промышленности 21.09.2018)</t>
  </si>
  <si>
    <t>Стандарт Фонда развития промышленности "Условия и порядок отбора проектов для финансирования по программе "Внедрение системы мониторинга движения лекарственных препаратов для медицинского применения" № СФ-И-105  (ред .2.1) (утвержден Наблюдательным советом Фонда развития промышленности 21.09.2018)</t>
  </si>
  <si>
    <t>Стандарт Фонда развития промышленности "Условия и порядок отбора проектов для финансирования по программе "Цифровизация промышленности" № СФ-И-116 (ред. 2.1.)  (утвержден Наблюдательным советом Фонда развития промышленности 21.09.2018)</t>
  </si>
  <si>
    <t>Стандарт Фонда развития промышленности "Условия и порядок отбора проектов для финансирования по программе "Повышение производительноси труда" № СФ-И-117 (ред. 2.1) (утвержден Наблюдательным советом Фонда развития промышленности 21.09.2018)</t>
  </si>
  <si>
    <t xml:space="preserve">Постановление Правительства РФ от 12.01.2017 № 2 (ред. от 21.05.2019) "Об утверждении Правил предоставления субсидий организациям легкой промышленности на возмещение части затрат на обслуживание кредитов, привлеченных в 2015 - 2019 годах на цели реализации проектов по увеличению объемов производства продукции, и признании утратившими силу некоторых актов Правительства Российской Федерации"
</t>
  </si>
  <si>
    <r>
      <t xml:space="preserve">Субъект поддержки </t>
    </r>
    <r>
      <rPr>
        <i/>
        <sz val="10"/>
        <rFont val="Times New Roman"/>
        <family val="1"/>
        <charset val="204"/>
      </rPr>
      <t>(ИП / ЮЛ / НКО / субъект РФ / учреждения социальной сферы)</t>
    </r>
  </si>
  <si>
    <r>
      <t xml:space="preserve">Стадия проекта </t>
    </r>
    <r>
      <rPr>
        <i/>
        <sz val="10"/>
        <rFont val="Times New Roman"/>
        <family val="1"/>
        <charset val="204"/>
      </rPr>
      <t>(модернизация действующего предприятия / создание нового бизнеса / обеспечение текущей деятельности / поддержка экспорта / новый социальный проект / прочее)</t>
    </r>
  </si>
  <si>
    <r>
      <t xml:space="preserve">Вид поддержки </t>
    </r>
    <r>
      <rPr>
        <i/>
        <sz val="10"/>
        <rFont val="Times New Roman"/>
        <family val="1"/>
        <charset val="204"/>
      </rPr>
      <t>(кредитование, займ, участие в капитале / лизинг / гарантии / субсидирование / гранты / межбюджетные трансферты / создание инфраструктуры / консультирование / режим благоприятствования/ прочее)</t>
    </r>
  </si>
  <si>
    <r>
      <t xml:space="preserve">Канал получения </t>
    </r>
    <r>
      <rPr>
        <i/>
        <sz val="10"/>
        <rFont val="Times New Roman"/>
        <family val="1"/>
        <charset val="204"/>
      </rPr>
      <t>(прямой / через соглашение с субъектом Российской Федерации)</t>
    </r>
  </si>
  <si>
    <t>Постановление Правительства Российской Федерации от 15 апреля 2014 г.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31.08.2016 № 865</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</si>
  <si>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13.05.2016 № 412.</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</si>
  <si>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04.11.2014 № 1162</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</si>
  <si>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РФ от 25.09.2017 №1158</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</si>
  <si>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18.01.2017г. № 27</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</si>
  <si>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11.08.2015 № 831</t>
  </si>
  <si>
    <t>Постановление Правительства Российской Федерации от 15 апреля 2014 г.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28.01.2016 №41.</t>
  </si>
  <si>
    <t>Федеральный закон от 24.07.2007 № 209-ФЗ «О развитии малого и среднего предпринимательства в Российской Федерации»</t>
  </si>
  <si>
    <t>ВСЕГО</t>
  </si>
  <si>
    <t>Благотворительный фонд Елены и Геннадия Тимченко</t>
  </si>
  <si>
    <t>Благотворительный фонд Владимира Потанина</t>
  </si>
  <si>
    <t>№</t>
  </si>
  <si>
    <t>Сокращение</t>
  </si>
  <si>
    <t>Акционерное общество «ВЭБ Инфраструктура» </t>
  </si>
  <si>
    <t>Адрес</t>
  </si>
  <si>
    <t>Сайт</t>
  </si>
  <si>
    <t>http://www.fcpf.ru/</t>
  </si>
  <si>
    <t>info@veb.ru</t>
  </si>
  <si>
    <t>E-mail</t>
  </si>
  <si>
    <t xml:space="preserve"> +7 (495) 604-63-63, +7 (495) 721 92 91 (факс)</t>
  </si>
  <si>
    <t>Телефон</t>
  </si>
  <si>
    <t>https://вэб.рф</t>
  </si>
  <si>
    <t>Государственная корпорация развития "ВЭБ.РФ"</t>
  </si>
  <si>
    <t>http://xn--80afd4affbbat.xn--p1ai/</t>
  </si>
  <si>
    <t>Некоммерческая организация
«Фонд развития моногородов»</t>
  </si>
  <si>
    <t>info@monogorodarf.ru</t>
  </si>
  <si>
    <t xml:space="preserve">Официальное наименование </t>
  </si>
  <si>
    <t>Министерство экономического развития Российской Федерации</t>
  </si>
  <si>
    <t>mineconom@economy.gov.ru</t>
  </si>
  <si>
    <t xml:space="preserve"> +7 (495) 150-42-22</t>
  </si>
  <si>
    <t>office@pgrants.ru</t>
  </si>
  <si>
    <t>http://minpromtorg.gov.ru/</t>
  </si>
  <si>
    <t>8 (495) 870-29-21 доб. 21476</t>
  </si>
  <si>
    <t>Министерство промышленности и торговли Российской Федерации</t>
  </si>
  <si>
    <t>https://rosmintrud.ru/</t>
  </si>
  <si>
    <t>Министерство труда и социальной защиты Российской Федерации</t>
  </si>
  <si>
    <t xml:space="preserve"> +7 (495) 870-67-00</t>
  </si>
  <si>
    <t>http://mcx.ru/</t>
  </si>
  <si>
    <t>Министерство сельского хозяйства Российской Федерации</t>
  </si>
  <si>
    <t>info@mcx.ru</t>
  </si>
  <si>
    <t xml:space="preserve"> +7 (495) 607-80-00; +7 (495) 607-83-62 (факс)</t>
  </si>
  <si>
    <t>https://minvr.ru/</t>
  </si>
  <si>
    <t>Министерство Российской Федерации по развитию Дальнего Востока и Арктики</t>
  </si>
  <si>
    <t xml:space="preserve"> +7 (495) 531-06-44 (Москва); +7 (4212) 97-00-10 (г. Хабаровск); +7 (423) 223-00-80 (г. Владивосток)</t>
  </si>
  <si>
    <t xml:space="preserve">msk@minvr.ru (Москва); info@minvr.ru (г. Хабаровск); vld@minvr.ru (г. Владивосток) </t>
  </si>
  <si>
    <t>Минкавказа России</t>
  </si>
  <si>
    <t>http://minkavkaz.gov.ru/</t>
  </si>
  <si>
    <t xml:space="preserve"> 121069, г. Москва, Трубниковский пер., дом 19; 357600, г. Ессентуки, ул. Интернациональная, дом 2</t>
  </si>
  <si>
    <t xml:space="preserve"> +7 (495) 587-76-77 (Москва);  +7 (87934) 6-07-41 (Ессентуки)</t>
  </si>
  <si>
    <t>Министерство Российской Федерации по делам Северного Кавказа</t>
  </si>
  <si>
    <t>Интернет - приемная: https://rosmintrud.ru/reception/form</t>
  </si>
  <si>
    <t>Интернет - приемная: http://minkavkaz.gov.ru/feedback/reception/internet-reception/</t>
  </si>
  <si>
    <t>fond@fondgkh.ru</t>
  </si>
  <si>
    <t>115088, г . Москва, ул. Шарикоподшипниковская, дом 5</t>
  </si>
  <si>
    <t>Государственная корпорация — Фонд содействия реформированию жилищно-коммунального хозяйства</t>
  </si>
  <si>
    <t>https://fondgkh.ru/</t>
  </si>
  <si>
    <t xml:space="preserve"> +7 (495) 651-65-46; +7(800) 700-89-89 (горячая линия)</t>
  </si>
  <si>
    <t>https://digital.gov.ru/ru/</t>
  </si>
  <si>
    <t>Министерство цифрового развития, связи и массовых коммуникаций Российской Федерации</t>
  </si>
  <si>
    <t>office@digital.gov.ru</t>
  </si>
  <si>
    <t>info_admin@minprom.gov.ru</t>
  </si>
  <si>
    <t>https://frprf.ru/</t>
  </si>
  <si>
    <t>frp@frprf.ru</t>
  </si>
  <si>
    <t>Федеральное государственное учреждение "Российской фонд технологического развития"</t>
  </si>
  <si>
    <t>http://www.mkrf.ru/</t>
  </si>
  <si>
    <t>125009, Москва, Леонтьевский пер., д.7, стр. 1В;  125993, ГСП-3, Москва, Малый Гнездниковский пер., д. 7/6, стр. 1, 2 (для приёма корреспонденции);</t>
  </si>
  <si>
    <t xml:space="preserve">  +7 (495) 629-10-10; +7 (495) 629-72-69 (факс)</t>
  </si>
  <si>
    <t>mail@mkrf.ru</t>
  </si>
  <si>
    <t>Министерство культуры Российской Федерации</t>
  </si>
  <si>
    <t>https://www.minsport.gov.ru</t>
  </si>
  <si>
    <t>Министерство спорта Российской Федерации</t>
  </si>
  <si>
    <t>info@minsport.gov.ru</t>
  </si>
  <si>
    <t xml:space="preserve"> + 7(495) 720-53-80</t>
  </si>
  <si>
    <t>Министерство просвещения Российской Федерации</t>
  </si>
  <si>
    <t>info@edu.gov.ru</t>
  </si>
  <si>
    <t xml:space="preserve"> +7 (495) 539-55-19; +7 (495) 587-01-13 (факс)</t>
  </si>
  <si>
    <t>Минздрав России</t>
  </si>
  <si>
    <t>Минздрав России, ФМБА России</t>
  </si>
  <si>
    <t>Министерство здравоохранения Российской Федерации</t>
  </si>
  <si>
    <t>info@rosminzdrav.ru</t>
  </si>
  <si>
    <t>127994, ГСП-4, г. Москва, Рахмановский пер, д. 3</t>
  </si>
  <si>
    <t xml:space="preserve">  +7 (495) 628-44-53, +7(495) 627-29-44</t>
  </si>
  <si>
    <t>https://www.rosminzdrav.ru/ru</t>
  </si>
  <si>
    <t>Министерство строительства и жилищно-коммунального хозяйства Российской Федерации</t>
  </si>
  <si>
    <t>http://www.minstroyrf.ru/</t>
  </si>
  <si>
    <t>127994, Москва, ул. Садовая-Самотечная, д. 10, стр. 1</t>
  </si>
  <si>
    <t>Интернет - приемная: http://www.minstroyrf.ru/contact/?accept=Y</t>
  </si>
  <si>
    <t xml:space="preserve"> +7 (495) 777-3993, +7 (495) 777-3992 (факс)</t>
  </si>
  <si>
    <t>Общие вопросы: p@vebinfra.ru. По проектам: project@vebinfra.ru</t>
  </si>
  <si>
    <t>https://corpmsp.ru/</t>
  </si>
  <si>
    <t>Акционерное общество «Федеральная корпорация по развитию малого и среднего предпринимательства»</t>
  </si>
  <si>
    <t>https://www.mspbank.ru/</t>
  </si>
  <si>
    <t xml:space="preserve"> Акционерное общество «Российский Банк поддержки малого и среднего предпринимательства»</t>
  </si>
  <si>
    <t>info@mspbank.ru</t>
  </si>
  <si>
    <t>https://www.exportcenter.ru/</t>
  </si>
  <si>
    <t>info@exportcenter.ru</t>
  </si>
  <si>
    <t xml:space="preserve"> +7 (495) 937-4747 , 8-800-550-01-88</t>
  </si>
  <si>
    <t>123610, Москва, Краснопресненская наб. 12, подъезд 9</t>
  </si>
  <si>
    <t>Акционерное общество "Российский экспортный центр"</t>
  </si>
  <si>
    <t>https://www.exiar.ru/</t>
  </si>
  <si>
    <t xml:space="preserve"> +7 (495) 783-11-88; +7 (495) 783-11-22 (факс)</t>
  </si>
  <si>
    <t>info@exiar.ru</t>
  </si>
  <si>
    <t xml:space="preserve">Акционерное общество "Российское агентство по страхованию экспортных кредитов и инвестиций" </t>
  </si>
  <si>
    <t>http://www.eximbank.ru/</t>
  </si>
  <si>
    <t>mailbox@eximbank.ru</t>
  </si>
  <si>
    <t>123610, Москва, Краснопресненская наб. 12, подъезд 10</t>
  </si>
  <si>
    <t>Государственный специализированный Российский экспортно - импортный банк (акционерное общество)</t>
  </si>
  <si>
    <t xml:space="preserve"> +7 495 967-07-67; +7 (495) 967-07-10 (факс)</t>
  </si>
  <si>
    <t>Федеральное агентство по туризму</t>
  </si>
  <si>
    <t>https://www.russiatourism.ru/</t>
  </si>
  <si>
    <t>rt@russiatourism.ru</t>
  </si>
  <si>
    <t xml:space="preserve"> +7 (495) 870-40-59</t>
  </si>
  <si>
    <t xml:space="preserve">  +7 (495) 870-29-21; +7 (495) 870-70-06 (факс)</t>
  </si>
  <si>
    <t>125039, Москва, Пресненская наб., д. 10, стр. 2</t>
  </si>
  <si>
    <t xml:space="preserve"> 115035, Москва, ул. Садовническая, дом 79</t>
  </si>
  <si>
    <t>109074, Москва, Славянская площадь, д.4, стр.1</t>
  </si>
  <si>
    <t>107078, Москва, ул. Маши Порываевой, 7 стр. В</t>
  </si>
  <si>
    <t>127006, Москва, ул. Каретный Ряд, 2</t>
  </si>
  <si>
    <t>105064,  Москва, ул. Казакова, д. 18</t>
  </si>
  <si>
    <t>105062, Москва, Лялин переулок, д. 6, стр. 1</t>
  </si>
  <si>
    <t>125039,Москва, Пресненская наб., д.10, стр.2, IQ-квартал</t>
  </si>
  <si>
    <t>119121,  Москва, ул. Бурденко, д. 14; 109544,Москва, ул. Школьная, д. 25; 680030, г. Хабаровск, ул. Шеронова, д. 22; 690091, г. Владивосток, Океанский просп., д. 17; 683000, Камчатский край, г. Петропавловск-Камчатский, ул. Советская, д. 35.</t>
  </si>
  <si>
    <t>107996, Москва, Орликов переулок, д. 1/11</t>
  </si>
  <si>
    <t>127994, Москва, ул. Ильинка, д. 21</t>
  </si>
  <si>
    <t>125039, Москва, Пресненская наб., д. 10, стр. 2 (Башня 2)</t>
  </si>
  <si>
    <t xml:space="preserve"> 121099, Москва, ул. Композиторская, д. 25/5, стр. 1 </t>
  </si>
  <si>
    <t>125009, Москва, ул. Воздвиженка, д.10</t>
  </si>
  <si>
    <t>123112, Москва, Пресненская наб., д. 10, стр. 2</t>
  </si>
  <si>
    <t>107996, Москва, пр-т Академика Сахарова, 9</t>
  </si>
  <si>
    <t>Список принятых сокращений</t>
  </si>
  <si>
    <t>http://economy.gov.ru/minec/main</t>
  </si>
  <si>
    <t xml:space="preserve"> +7 (495) 734- 79- 19</t>
  </si>
  <si>
    <t>Справочная: +7 (495) 771-80-00, 8(800) 222-15-01. Справки по документам: +7( 495) 771-81-00</t>
  </si>
  <si>
    <t xml:space="preserve"> +7(495) 120-24-16; 8 (800) 500-71-29</t>
  </si>
  <si>
    <t xml:space="preserve"> +7 (495) 647-15-80 (Москва и МО); 8 (800) 222-85-80; +7 (495) 645-73-40 (факс)</t>
  </si>
  <si>
    <t xml:space="preserve"> +7 (495) 698-98-00; +7 (800) 350-10-10; +7 (495) 698-98-01 (факс)</t>
  </si>
  <si>
    <t xml:space="preserve"> +7 (495) 783-79-74; 8 (800) 30-20-100
</t>
  </si>
  <si>
    <t>info@corpmsp.ru</t>
  </si>
  <si>
    <t>Субсидии на модернизацию региональных театров юного зрителя и театров кукол, поддержку творческой деятельности и техническое оснащение детских и кукольных театров</t>
  </si>
  <si>
    <t>Субсидии из федерального бюджета бюджетам субъектов РФ на: 
- модернизацию региональных театров юного зрителя и театров кукол путем их реконструкции, капитального ремонта;
- на поддержку творческой деятельности и техническое оснащение детских и кукольных театров: а) создание и показ новых постановок, реализация гастрольных проектов; б) техническое оснащение детских и кукольных театров.</t>
  </si>
  <si>
    <t xml:space="preserve"> Условиями предоставления субсидии являются:
а) наличие государственной программы субъекта Российской Федерации и (или) муниципальных программ, утверждающих перечень мероприятий, указанных в пункте 1 настоящих Правил, в целях софинансирования которых предоставляется субсидия, в соответствии с требованиями нормативных правовых актов Российской Федерации;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и порядок определения объемов указанных ассигнований, если иное не установлено актами Президента Российской Федерации или Правительства Российской Федерации;
в) заключение соглашения, подготавливаемого в государственной интегрированной информационной системе управления общественными финансами "Электронный бюджет" в соответствии с типовой формой соглашения, утвержденной Министерством финансов Российской Федерации, между Министерством культуры Российской Федерации, которому как получателю средств федерального бюджета доведены лимиты бюджетных обязательств на предоставление субсидии на цели, предусмотренные пунктом 1 настоящих Правил, и высшим исполнительным органом государственной власти субъекта Российской Федерации (далее - соглашение) в соответствии с пунктом 9 Правил формирования, предоставления и распределения субсидий.
Субсидии на поддержку творческой деятельности предоставляются по итогам отбора субъектов Российской Федерации, организованного в установленном порядке Министерством культуры Российской Федерации совместно с Общероссийской общественной организацией "Союз театральных деятелей Российской Федерации (Всероссийское театральное общество)", исходя из художественной ценности творческих мероприятий, софинансирование которых осуществляется из федерального бюджета.</t>
  </si>
  <si>
    <t>Субсидии предоставляются бюджету субъекта Российской Федерации, отвечающего следующим критериям:
а) наличие на территории субъекта Российской Федерации детских и кукольных театров;
б) наличие заявки о предоставлении субсидии по форме, утверждаемой Министерством культуры Российской Федерации;
в) неполучение субъектом Российской Федерации субсидии в соответствии с настоящими Правилами на поддержку творческой деятельности и техническое оснащение тех детских и кукольных театров, которые в текущем финансовом году получили поддержку в соответствии с постановлением Правительства Российской Федерации от 24 января 2017 г. N 59 "О внесении изменений в государственную программу Российской Федерации "Развитие культуры и туризма" на 2013 - 2020 годы".
Субсидия на модернизацию региональных театров юного зрителя и театров кукол предоставляется бюджету субъекта Российской Федерации, отвечающего следующим критериям:
а) наличие объектов капитального строительства, обеспеченных утвержденной проектной документацией, имеющей положительное заключение государственной экспертизы проектной документации и результатов инженерных изысканий и положительное заключение о достоверности определения сметной стоимости объекта капитального строительства;
б) наличие гарантии субъекта Российской Федерации, обеспечивающей последующее профильное использование объекта капитального строительства и его эксплуатацию за счет балансодержателя и (или) на основании договора (контракта) с управляющей компанией, привлекаемой к управлению объектом после его ввода в эксплуатацию на условиях долгосрочной аренды без права перепрофилирования;
в) наличие положительных заключений по результатам проверок инвестиционных проектов на предмет эффективности использования средств федерального бюджета, бюджета субъекта Российской Федерации, местного бюджета, проводимых в порядке, установленном Правилами проведения проверки инвестиционных проектов на предмет эффективности использования средств федерального бюджета, направляемых на капитальные вложения, утвержденными постановлением Правительства Российской Федерации от 12 августа 2008 г. N 590 "О порядке проведения проверки инвестиционных проектов на предмет эффективности использования средств федерального бюджета, направляемых на капитальные вложения", и нормативными правовыми актами субъектов Российской Федерации (муниципальными правовыми актами);
г) отклонение уровня обеспеченности i-го субъекта Российской Федерации объектами капитального строительства от среднего по Российской Федерации уровня.
Правила предоставления и распределения Субсидии из федерального бюджета бюджетам субъектов РФ на поддержку отрасли культуры приведены в приложениях 10 и 16 к государственной программе РФ "Развитие культуры и туризма" на 2013-2020 годы.</t>
  </si>
  <si>
    <t>Условиями предоставления субсидии являются:
а) перечень мероприятий, подлежащих утверждению правовыми актами субъекта Российской Федерации в соответствии с требованиями нормативных правовых актов Российской Федерации, в целях софинансирования которых осуществляется предоставление субсидии;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и порядка определения объемов указанных ассигнований, если иное не установлено актами Президента Российской Федерации или актами Правительства Российской Федерации;
в) заключение соглашения между Министерством культуры Российской Федерации и высшим исполнительным органом государственной власти субъекта Российской Федерации о предоставлении субсидии.
Отбор субъектов Российской Федерации осуществляется на основании критериев отбора субъектов Российской Федерации на предоставление субсидий из федерального бюджета бюджетам субъектов Российской Федерации на поддержку отрасли культуры согласно приложению с учетом потребности в финансировании мероприятий, указанных в пункте 2  Правил.
Правила предоставления и распределения Субсидии из федерального бюджета бюджетам субъектов РФ на поддержку отрасли культуры приведены в приложении 8 к государственной программе РФ "Развитие культуры и туризма" на 2013-2020 годы"</t>
  </si>
  <si>
    <t xml:space="preserve">Постановление Правительства РФ от 15.04.2014 № 316 (ред. от 30.11.2019) "Об утверждении государственной программы Российской Федерации "Экономическое развитие и инновационная экономика"
</t>
  </si>
  <si>
    <t xml:space="preserve">Постановление Правительства РФ от 23.02.2018 № 190 (ред. от 24.05.2019) "О приоритетных инвестиционных проектах в области освоения лесов и об изменении и признании утратившими силу некоторых актов Правительства Российской Федерации"
(вместе с "Положением о подготовке и утверждении перечня приоритетных инвестиционных проектов в области освоения лесов")
</t>
  </si>
  <si>
    <t xml:space="preserve">К инвестиционным проектам относятся инвестиционные проекты по:а) модернизации объектов лесоперерабатывающей инфраструктуры, включая переработку древесных отходов, в том числе в биоэнергетических целях, с минимальным объемом капитальных вложений не менее 2 млрд. рублей; б) созданию объектов лесной инфраструктуры и лесоперерабатывающей инфраструктуры, включая переработку древесных отходов, в том числе в биоэнергетических целях (при этом объем капитальных вложений, направленных на создание объектов лесной инфраструктуры, не должен превышать 20 процентов общего объема капитальных вложений), с минимальным объемом капитальных вложений не менее 3 млрд. рублей. Инвестор должен соответствовать следующим требованиям:
а) иметь документальное подтверждение наличия собственных или заемных средств в размере не менее 50 процентов общего объема инвестиций для реализации инвестиционного проекта, срок реализации которого составляет до 3 лет, или в размере части заявленных инвестиций, приходящейся на первые 2 года в соответствии с графиком инвестиций, но не менее 25 процентов общего объема заявленных инвестиций для реализации инвестиционного проекта, срок реализации которого составляет более 3 лет;
б) выполнять обязательства перед бюджетами бюджетной системы Российской Федерации;
в) не находиться в процессе реорганизации, ликвидации или банкротства;
г) начать реализацию инвестиционного проекта не ранее чем за 2 года до дня подачи заявки в заинтересованный орган.
</t>
  </si>
  <si>
    <t xml:space="preserve">Фонд региональных социальных программ «Наше будущее» </t>
  </si>
  <si>
    <t xml:space="preserve">Коммерческие организации, индивидуальные предприниматели, некоммерческие организации, зарегистрированные на территории РФ, отсутствие проведения ликвидации или процедуры банкротства, не является участником судебного спора в качестве ответчика, отсутствие приостановления деятельности на момент подачи заявки, отсутствие задолженности по платежам в бюджет и государтсвенные внебюджетные фонды, возраст руководителя организации (Заявителя) должен быть не менее 18 и не более 65 лет.
В рамках Конкурса не поддерживаются Проекты, направленные на:
1. осуществление коммерческой деятельности некоммерческими организациями, не связанной с уставной деятельностью организации и не имеющей прямого социального эффекта;
2. финансирование деятельности других организаций в части пополнения их кредитных/заемных портфелей и создания ими систем кредитования и/или иного финансирования других проектов/организаций;
3. проведение научных исследований/разработку различных методик;
4. грантмейкинг (предоставление грантов, пожертвований) иным организациям и (или) частным лицам;
5. написание/издание журналов, книг, газет, рукописей в типографии (в качестве основной деятельности по Проекту);
6. осуществление политической и религиозной деятельности, поддержку этнических групп и т.п.;
7. осуществление деятельности, которая может привести к дискриминации по признаку пола, расы, вероисповедания, возраста и сексуальной ориентации, а также иная деятельность, противоречащая Конституции РФ.
8. повышение уровня знаний иностранных языков (в качестве основной бизнес-идеи проекта).
В рамках Конкурса не поддерживаются проекты, реализация которых предусматривается на территории закрытого административно-территориального образования (ЗАТО), закрытых военных городков (ЗВГ), отдельных обособленных военных городков воинских частей.
Проекты, основной идеей которых является повышение доступности и качества дошкольного образования, не являются приоритетным направлением для финансирования в рамках Конкурса в связи с реализацией федеральных и региональных программ по решению проблемы ликвидации очереди в дошкольные учреждения для детей от 3-х до 7-ми лет.
</t>
  </si>
  <si>
    <t>Положение о конкурсе "Социальный предприниматель"
Регламент рассмотрения заявок и бизнес-планов/ТЭО конкурса проектов "Социальный предприниматель"</t>
  </si>
  <si>
    <t>Поддержка социального предпринимательства</t>
  </si>
  <si>
    <t xml:space="preserve">Предоставление на конкурсной основе беспроцентных целевых займов на реализацию проекта, решающего какую-либо социальную проблему. Проект является самоокупаемым и финансово-устойчивым бизнесом, подлежит тиражированию на территории РФ и содержит инновационную составляющую.
Максимальная сумма предоставляемого беспроцентного займа
на один проект - 40 000 000 рублей.
Сумма финансирования для стартап-компаний (ведущих операционную деятельность по проекту менее 1 года) составляет 2 000 000 рублей.
Минимальная сумма запрашиваемого финансирования для всех проектов - 2 000 000 рублей.
Максимальный срок возврата займа составляет - 10 лет.
Для стартап-компаний максимальный срок возврата займа составляет - 5 лет.
</t>
  </si>
  <si>
    <t>ИП / ЮЛ / НКО</t>
  </si>
  <si>
    <t xml:space="preserve">новый социальный проект </t>
  </si>
  <si>
    <t xml:space="preserve">кредитование, займ, участие в капитале </t>
  </si>
  <si>
    <t>После регистрации на сайте konkurs.nb-fund.ru, Заявитель создает, заполняет и наполняет в Оргакомитет Конкурса онлайн Заявку. Оргкомитет проводит входную и предварительные экспертизы Заявки. После получения всех положительных заключений по результатам экспертиз, происходит рассмотрение Проекта на заседании Конкурсного комитета. На следующем этапе Конкурса Участники заполняют онлайн - форму бизнес - плана / ТЭО и направляют ее в Оргкомитет Конкурса. После получения экспертизы бизнес - плана / ТЭО участники Оргкомитета осуществляют выезд на предприятие Заявителя. Конкурсный комитет принимает решение о целесообразности направления проекта на рассмотрение Попечительского Совета Фонда. Социально - преобразующие проекты направляются на рассмотрение и согласование Председателю Совета Фонда.</t>
  </si>
  <si>
    <t>http://konkurs.nb-fund.ru/</t>
  </si>
  <si>
    <t xml:space="preserve">Федеральный закон от 12.01.1996 №7-ФЗ "О некоммерческих организациях"
</t>
  </si>
  <si>
    <t>http://timchenkofoundation.org/</t>
  </si>
  <si>
    <t>Грантовая поддержка проектов по следующим приоритным направлениям:
1. Поддержка социокультурных проектов в малых городов (население до 50 тыс. человек). 
2. Активное долголетие. 
3. Профилактика социального сиротства.
4. Детский спорт.</t>
  </si>
  <si>
    <t xml:space="preserve">Конкурс проводится среди музейных организаций. В нем могут участвовать расположенные на территории РФ и зарегистрированные в соответствии с действующим законодательством:
государственные, муниципальные и частные музеи;
иные некоммерческие организации, имеющие в своем наименовании слово «музей» и/или осуществляющие согласно Уставу/Положению музейную деятельность и/или деятельность в сфере культуры и искусства;
профессиональные музейные объединения и ассоциации;
структурные/обособленные подразделения некоммерческих организаций, осуществляющие согласно Положению музейную деятельность и/или деятельность в сфере культуры и искусства (ведомственный музей, общественный музей, музейный отдел, филиал, представительство).
Участниками конкурса не могут быть:
индивидуальные предприниматели (ИП) и коммерческие организации любых форм: хозяйственные товарищества и общества, хозяйственные партнерства, производственные кооперативы, государственные и муниципальные унитарные предприятия, а также их обособленные подразделения (филиалы и представительства);
политические партии;
религиозные организации;
саморегулируемые организации.
Количество проектов от одной музейной организации не ограничено при условии, что каждый проект представляет отдельный заявитель. Число победителей из одной организации не квотируется. Каждый заявитель / руководитель проекта может представить на конкурс не более одного проекта.
</t>
  </si>
  <si>
    <t>https://www.fondpotanin.ru/competitions/muzey-4-0/</t>
  </si>
  <si>
    <t>Грантовая поддержка развития экспериментальных практик в музейном деле</t>
  </si>
  <si>
    <t xml:space="preserve">Конкурс "Музей 4.0" предполагает привнесение в деятельность музеев новых социальных технологий, которые совместно разрабатываются и тестируются в общем пространстве, возможность перенастроить существующий инструментарий и получить новый качественный эффект. Победители конкурса получают гранты на реализацию общественно значимых проектов. Размер грантов – от 2 млн до 5 млн рублей. 
</t>
  </si>
  <si>
    <t>Этапы реализации Программы сочетают цикличный и разовый форматы компонентов/мероприятий. Срок реализации Программы – бессрочно (до момента принятия решения Советом Фонда о ее закрытии). Заявка подается в электронном виде по адресу: https://zayavka.fondpotanin.ru/user/login?goto=%2fuser%2fapp</t>
  </si>
  <si>
    <t>Благотворительная программа Музей без границ (утвреждена решением Совета Фонда НБО "Благо ворительный фонд В. Потанина" (протокол от 22.11.2017г. №22/11/2017)</t>
  </si>
  <si>
    <t>В соотвествии с Федеральным законом от 29.11.2018 №459-ФЗ "О федеральном бюджете на 2019 год и на плановый период 2020 и 2021 годов"</t>
  </si>
  <si>
    <t>Приоритетные направления:
1. Поддержка социокультурных проектов в малых городов (население до 50 тыс. человек). 
2. Активное долголетие. 
3. Профилактика социального сиротства.
4. Детский спорт (хоккей, следж-хоккей, шахматы).
Основные продукты:
1. Грантовый конкурс проектов, направленных на повышение качества жизни людей старшего возраста. 
участники: СО НКО, бюджетные организации, инициативные группы граждан;
сумма гранта: 150 тыс. руб. (организации) и 25 тыс. руб. (инициативные группы);
конкурс проводится через региональных операторов
Дополнительная информация: 
https://www.aktivnoepokolenie.ru/ 
2. Грантовый конкурс проектов, направленных на повышение доступности массового детского спорта (хоккей, следж-хоккей, шахматы)
Дополнительная информация о программе «Добрый лёд»: 
http://dobroled.ru/      
3. Грантовая поддержка инноваций и методик с доказанной эффективностью, направленных на работу с кризисными семьями и профилактику социального сиротства
участники: НКО, государственные и муниципальные учреждения
цель: поддержка и распространение лучших практик в сфере семейного устройства и профилактики социального сиротства и защиты детства 
размер гранта от 0,8 до 1,5 млн. руб.
Конкурсная документация:
http://deti.timchenkofoundation.org/dokumenty-konkursa-semejnaya-gavan/ 
4. Грантовый конкурс проектов, направленных на улучшении качества жизни в малых городах и сельской местности через создание благоприятной социокультурной среды, развития местных сообществ. Участники: НКО и общественные организации из малых городов и сёл.
Конкурсная документация: http://cultmosaic.ru/content-load-/Contest-information-KM-2019-2.pdf</t>
  </si>
  <si>
    <t>НКО, учреждения социальной сферы</t>
  </si>
  <si>
    <t>http://www.prokhorovfund.ru/</t>
  </si>
  <si>
    <t xml:space="preserve">Фонд Михаила Прохорова (Благотворительный фонд культурных инициатив) </t>
  </si>
  <si>
    <t xml:space="preserve">Основные продукты: 
1.Грантовый конкурс спектаклей, а также специально созданных театральных произведений (перформансов, читок, спектаклей-инсталляций, театральных бродилок и др);  участники: все государственные и негосударственные организации;
сумма гранта: до 1,5 млн. руб.
Конкурсная документация:
http://www.prokhorovfund.ru/projects/contest/20/4007/   
2.Грантовый конкурс социокультурных и образовательных проектов библиотек. 
участники: библиотеки всех уровней и любого подчинения;
сумма гранта: 300-800 тыс. руб.
Конкурсная документация:
http://www.prokhorovfund.ru/projects/contest/84/4009/  </t>
  </si>
  <si>
    <t>НКО, бюджетные организации, инициативные группы граждан</t>
  </si>
  <si>
    <t>НКО, бюджетные организации</t>
  </si>
  <si>
    <t>Грантовые программы для студентов и молодых учёных;
поддержка программ развития библиотек</t>
  </si>
  <si>
    <t>http://volnoe-delo.ru/</t>
  </si>
  <si>
    <t>Фонд вольное дело</t>
  </si>
  <si>
    <t>Приоритеты: 
1) Защита животных (строительство приютов для бездомных животных)
2) Культура (фонд сотрудничает с рядом театров и музеев федерального значения, спонсируя их гастроли – как в регионах России, так и за рубежом, является партнером многочисленных конкурсов и фестивалей музыки и искусства, участвует в возрождении памятников православной архитектуры и культуры) 
3) Наука (грантовые программы для исследователей)
4) Образование (ранняя профориентация, поддержка инженерно-технического образования)</t>
  </si>
  <si>
    <t>новый социальный проект / прочее</t>
  </si>
  <si>
    <t>Фонд поддержки социальных инноваций «Вольное Дело» работает в сфере благотворительности, меценатства и волонтёрства, решает социально значимые проблемы, поддерживает отечественное образование и науку, содействует сохранению культурно-исторического наследия России</t>
  </si>
  <si>
    <t>Проекты в сфере:
1) Защита животных (строительство приютов для бездомных животных)
2) Культура (фонд сотрудничает с рядом театров и музеев федерального значения, спонсируя их гастроли – как в регионах России, так и за рубежом, является партнером многочисленных конкурсов и фестивалей музыки и искусства, участвует в возрождении памятников православной архитектуры и культуры) 
3) Наука (грантовые программы для исследователей)
4) Образование (ранняя профориентация, поддержка инженерно-технического образования)</t>
  </si>
  <si>
    <t>120, 121, 122, 123, 124</t>
  </si>
  <si>
    <t>2020 
Федеральный закон от 02.12.2019 №380-ФЗ «О федеральном бюджете на 2020 год и на плановый период 2021 и 2022 годов»</t>
  </si>
  <si>
    <t>2021 
Федеральный закон от 02.12.2019 №380-ФЗ «О федеральном бюджете на 2020 год и на плановый период 2021 и 2022 годов»</t>
  </si>
  <si>
    <t>2022 
Федеральный закон от 02.12.2019 №380-ФЗ «О федеральном бюджете на 2020 год и на плановый период 2021 и 2022 годов»</t>
  </si>
  <si>
    <t>1. Последовательность действий при получении поддержки: 1.1. Получение положительного решения рабочей группы по модернизации моногородов при Правительственной комиссии по экономическому развитию и интеграции или правления Фонда о целесообразности рассмотрения Фондом возможности оказания финансовой поддержки моногороду за счет средств Фонда (далее – Положительное решение рабочей группы) (при отсутствии ранее заключенного). 1.2. Заключение генерального соглашения о сотрудничестве по развитию моногородов субъекта Российской Федерации между Фондом и субъектом Российской Федерации о развитии моногорода (при отсутствии ранее заключенного). 1.3. Направление в Фонд заявки на софинансирование расходов субъекта Российской Федерации и муниципального образования в целях реализации мероприятий по строительству и(или) реконструкции объектов инфраструктуры, необходимых для реализации инвестиционных проектов (далее – заявка на софинансирование). 1.4. Заключение соглашения о софинансировании между Фондом и субъектом Российской Федерации. 2. Действия заявителя (субъекта Российской Федерации): 2.1. Для получения Положительного решения рабочей группы направить в Фонд концепцию реализации инвестиционных и инфраструктурных проектов в моногороде с привлечением средств Фонда. 2.2. В течение 10 дней после получения Положительного решения рабочей группы, заключить (при отсутствии ранее заключенного) генеральное соглашение с Фондом о сотрудничестве по развитию моногородов субъекта Российской Федерации. 2.3. Подготовить и направить в Фонд заявку на софинансирование расходов субъекта Российской Федерации и муниципального образования в целях реализации мероприятий по строительству и(или) реконструкции объектов инфраструктуры, необходимых для реализации инвестиционных проектов. 2.4. Заключение соглашения о софинансировании между Фондом и субъектом Российской Федерации.</t>
  </si>
  <si>
    <t>Положение о содействии в подготовке и (или) участии некоммерческой организации «Фонд развития моногородов» в финансировании инвестиционных проектов в монопрофильных муниципальных образованиях Российской Федерации (моногородах)</t>
  </si>
  <si>
    <t>Как Инициатору заявиться на получение поддержки Фонда для финансирования своего инвестиционного проекта (для займов до 250 млн. рублей)?
Убедиться, что между субъектом Российской Федерации и Фондом заключено генеральное соглашение с моногородом, в котором планируется реализация инвестиционного проекта;
Проверить деятельность, а также проект на соответствие требованиям Фонда;
Подготовить комплект документов в соответствии с Методическими указаниями по подготовке комплекта документов для участия в отборе инвестиционных проектов, планируемых к реализации с использованием средств Фонда;
Направить в Фонд письмо-обращение с приложением паспорта инвестиционного проекта, комплекта документов к предварительному обращению на электронный адрес 10-250@monogorodarf.ru (в соответствии с разделом 7 Методических указаний) и в течении 3 рабочих дней получить письмо от Фонда о соответствии/не соответствии инвестиционного проекта общим требованиям Фонда;
Получить документ, подтверждающий предварительное согласие банка-гаранта/АО «Корпорация «МСП»/АО «МСП Банк»/ВЭБ.РФ на предоставление гарантии с указанием основных параметров обеспечиваемых обязательств;
Направить в Фонд заявку с приложением комплекта документов 1;
Фонд в срок не более 13 рабочих дней проводит предварительную и комплексную оценку инвестиционного проекта и принимает решение о целесообразности участия Фонда в финансировании инвестиционного проекта;
Фонд и Инициатор заключают соглашение об участии в финансировании инвестиционного проекта.
Как Инициатору заявиться на получение поддержки Фонда для финансирования своего инвестиционного проекта (для займов свыше 250 млн. рублей)?
Убедиться, что между субъектом Российской Федерации и Фондом заключено генеральное соглашение с моногородом, в котором планируется реализация инвестиционного проекта;
Проверить деятельность, а также проект на соответствие требованиям Фонда;
Подготовить комплект документов в соответствии с Методическими указаниями по подготовке комплекта документов для участия в отборе инвестиционных проектов, планируемых к реализации с использованием средств Фонда;
Направить в Фонд заявку с приложением комплекта документов 2;
Фонд в срок не более 35 рабочих дней проводит предварительную и комплексную оценку инвестиционного проекта и принимает решение о целесообразности участия Фонда в финансировании инвестиционного проекта;
Фонд и Инициатор заключают соглашение об участии в финансировании инвестиционного проекта.</t>
  </si>
  <si>
    <t>НПА, ведомственный акт</t>
  </si>
  <si>
    <t xml:space="preserve">70 499 790,3
</t>
  </si>
  <si>
    <t>автомобилестроение</t>
  </si>
  <si>
    <t xml:space="preserve">Субсидии организациям автомобилестроения на перевозку автомобилей, произведенных на территории Дальневосточного федерального округа, в другие регионы страны
</t>
  </si>
  <si>
    <t xml:space="preserve">Субсидии предоставляются ежемесячно организациям автомобилестроения в целях компенсации понесенных ими расходов на осуществленные с 1 ноября 2012 г. перевозки железнодорожным транспортом произведенных ими автомобилей от станций отправления, расположенных на территории Дальневосточного федерального округа, до станций назначения, расположенных в других федеральных округах (далее - перевозка), в соответствии с утвержденным организацией автомобилестроения планом перевозок автомобилей (далее - план перевозок автомобилей) при выполнении следующих условий:
а) автомобили произведены на территории Дальневосточного федерального округа в рамках специального инвестиционного контракта, заключенного организацией автомобилестроения в соответствии с Правилами заключения специальных инвестиционных контрактов, утвержденными постановлением Правительства Российской Федерации от 16 июля 2015 г. N 708 "О специальных инвестиционных контрактах для отдельных отраслей промышленности", действующего на дату принятия решения о предоставлении субсидий;
б) в паспортах транспортных средств и (или) в дубликатах паспортов транспортных средств не содержится записи о выдаче государственного регистрационного знака;
в) автомобили имеют идентификационный код изготовителя транспортного средства (WMI), закрепленный за Российской Федерацией;
г) перевозка осуществлена без переадресовки на первоначальной станции назначения либо в пути следования.
</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</si>
  <si>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27.12.2012 №1401</t>
  </si>
  <si>
    <t xml:space="preserve">На 1-е число месяца, предшествующего месяцу, в котором планируется заключение договора о предоставлении субсидии, организация автомобилестроения должна соответствовать следующим требованиям:
а) у организации автомобилестроения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б) у организации автомобилестроения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автомобилестроения не находится в процессе реорганизации, ликвидации или банкротства;
г) организация автомобилестроения не является российским юридическим лицом, в уставном (складочном) капитале которого доля участия иностранных юридических лиц, местом регистрации которых являются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д) организация автомобилестроения не получает средства из федерального бюджета на основании иных нормативных правовых актов на цели, указанные в пункте 1 настоящих Правил.
</t>
  </si>
  <si>
    <t>Субсидия предоставляется на основании договора о предоставлении субсидии, заключенного между Министерством промышленности и торговли Российской Федерации и организацией автомобилестроения в соответствии с типовой формой, установленной Министерством финансов Российской Федерации.
 Для заключения договора о предоставлении субсидии организация автомобилестроения представляет в Министерство промышленности и торговли Российской Федерации заявление о заключении договора в произвольной форме, в котором указываются сведения о государственной регистрации организации автомобилестроения, с приложением следующих документов:
а) справка, подписанная руководителем и главным бухгалтером организации автомобилестроения (при наличии), с указанием банковских реквизитов и расчетных счетов организации автомобилестроения, на которые перечисляется субсидия;
б) копии одобрений типа транспортного средства на перевозимые автомобили, заверенные организацией автомобилестроения;
в) справка налогового органа, подтверждающая соответствие организации автомобилестроения требованиям, предусмотренным подпунктом "а" пункта 4(2) настоящих Правил (в случае непредставления организацией автомобилестроения такого документа Министерство промышленности и торговли Российской Федерации запрашивает его самостоятельно);
г) справка, подписанная руководителем и главным бухгалтером организации автомобилестроения (при наличии), подтверждающая соответствие организации автомобилестроения требованиям, предусмотренным подпунктами "б" - "д" пункта 4(2) настоящих Правил;
д) план перевозок автомобилей, подписанный руководителем организации;
е) документы, подтверждающие выполнение организацией автомобилестроения условий, указанных в пункте 3 настоящих Правил
Министерство промышленности и торговли Российской Федерации:
а) регистрирует в порядке поступления заявления о заключении договора и документы, представленные в соответствии с пунктом 4(3) настоящих Правил;
б) проверяет в течение 15 рабочих дней со дня поступления заявления о заключении договора и документов, представленных в соответствии с пунктом 4(3) настоящих Правил, полноту содержащихся в них сведений и заключает с организацией автомобилестроения договор о предоставлении субсидии либо (в случае несоответствия представленных документов положениям пункта 4(3) настоящих Правил) отказывает (в письменной форме) в его заключении.
Для получения субсидии организация автомобилестроения не чаще одного раза в месяц и не позднее 10-го числа месяца представляет в Министерство промышленности и торговли Российской Федерации заявление о предоставлении субсидии в произвольной форме с приложением следующих документов: отчет о ранее не субсидируемых расходах организации автомобилестроения на перевозку; отчет о перевозке автомобилей за отчетный период.</t>
  </si>
  <si>
    <t xml:space="preserve">1 500 000,0
</t>
  </si>
  <si>
    <t>https://gisp.gov.ru/support-measures/list/7768757/</t>
  </si>
  <si>
    <t>Постановление Правительства РФ от 27.12.2012 №1401 (ред. от 15.11.2017) «Об утверждении Правил предоставления субсидий из федерального бюджета организациям автомобилестроения на перевозку автомобилей, произведенных на территории Дальневосточного федеральн</t>
  </si>
  <si>
    <t xml:space="preserve">249 750 835,6
</t>
  </si>
  <si>
    <t xml:space="preserve">296 022 348,7
</t>
  </si>
  <si>
    <t xml:space="preserve">316 884 256,5
</t>
  </si>
  <si>
    <t>Порядок предоставления субсидии определен Постановлением Правительства Российской Федерации от 15.01.2014 № 31 «Об утверждении Правил предоставления субсидий из федерального бюджета российским производителям колесных транспортных средств на компенсацию части затрат, связанных с выпуском и поддержкой гарантийных обязательств в отношении колесных транспортных средств, соответствующих нормам Евро-4 и Евро-5».
Субсидия предоставляется на основании договора о предоставлении субсидии, заключенного Минпромторгом РФ и производителем в соответствии с типовой формой, установленной Министерством финансов Российской Федерации. Договор о предоставлении субсидии предусматривает в том числе:
порядок, формы и сроки представления отчетности о достижении показателя результативности предоставления субсидии, определяемого в соответствии с пунктом 14 Правил;
согласие производителя на проведение Министерством промышленности и торговли Российской Федерации и органами государственного финансового контроля обязательных проверок соблюдения производителями порядка, целей и условий предоставления субсидии, установленных настоящими Правилами и договором о предоставлении субсидии;
утвержденный производителем перечень организаций, зарегистрированных на территории Российской Федерации, осуществляющих отдельные технологические операции, в случае, если производитель, соответствующий условиям, указанным в абзаце третьем подпункта "г" пункта 4 настоящих Правил, будет включать в расчет размера субсидии затраты, возникшие в связи с оказанием указанными организациями производителю услуг по осуществлению отдельных технологических операций.</t>
  </si>
  <si>
    <t>Порядок предоставления субсидии определен Постановлением Правительства Российской Федерации от 15.01.2014 № 30 «Об утверждении Правил предоставления субсидий из федерального бюджета российским производителям колесных транспортных средств на компенсацию части затрат на использование энергоресурсов энергоемкими предприятиями автомобильной промышленности».
Субсидия предоставляется на основании договора о предоставлении субсидии, заключенного между Министерством промышленности и торговли Российской Федерации и производителем в соответствии с типовой формой, утверждаемой Министерством финансов Российской Федерации, в котором предусматриваются: условия, цели и порядок предоставления субсидии; обязанность Минпромторга РФ и органов государственного финансового контроля на проведение проверок соблюдения производителем в соответствии с типовой формой, утверждаемой Министерством финансов Российской Федерации условий, целей и порядка предоставления субсидии, которые установлены настоящими Правилами, а также согласие производителя на проведение таких проверок; показатели результативности предоставления субсидии, порядок, формы и сроки представления отчетности о достижении показателей результативности предоставления субсидии, а также о выполнении условий, предусмотренных пунктом 4 настоящих Правил и договором; утверждение перечня аффилированных лиц, в случае если в расчет размера субсидии включаются затраты, понесенные аффилированными лицами; утверждение перечня иных организаций, в случае если в расчет размера субсидии включаются затраты, понесенными иными организациями; условия расторжения договора; иные положения.</t>
  </si>
  <si>
    <t>Постановление Правительства РФ от 26.10.2018 №1278 (ред. от 01.07.2019)  "Об утверждении Правил предоставления в 2018 - 2020 годах субсидий из федерального бюджета российским организациям автомобилестроения на компенсацию части затрат в связи с производст</t>
  </si>
  <si>
    <t xml:space="preserve">21 595 333,2
</t>
  </si>
  <si>
    <t xml:space="preserve">Порядок предоставления субсидии определен Постановлением Правительства Российской Федерации от 26.10.2018 №1278 "Об утверждении Правил предоставления в 2018 - 2020 годах субсидий из федерального бюджета российским организациям автомобилестроения на компенсацию части затрат в связи с производством колесных транспортных средств, а также узлов и агрегатов к ним".
Для заключения договора организация представляет в Министерство промышленности и торговли Российской Федерации заявление о заключении договора в произвольной форме, в котором указываются сведения о государственной регистрации организации, с приложением следующих документов:
а) заверенная копия соглашения о промышленной сборке, заключенного между организацией и Министерством экономического развития Российской Федерации;
б) справка, подписанная руководителем и главным бухгалтером (при наличии) организации, с указанием банковских реквизитов и расчетных счетов организации, на которые будет перечисляться субсидия;
в) выписка из Единого государственного реестра юридических лиц, заверенная в установленном порядке (в случае непредставления такого документа Министерство промышленности и торговли Российской Федерации запрашивает его самостоятельно), выданная не ранее чем за 1 месяц до дня представления заявления о заключении договора;
г) справка налогового органа, подтверждающая соответствие организации требованиям, предусмотренным подпунктом "а" пункта 5 настоящих Правил (в случае непредставления организацией такого документа Министерство промышленности и торговли Российской Федерации запрашивает его самостоятельно);
д) справка, подписанная руководителем и главным бухгалтером (при наличии) организации, подтверждающая соответствие организации требованиям, предусмотренным подпунктами "б" - "д" пункта 5 настоящих Правил.
Организация не позднее 12-го числа месяца, следующего за отчетным, представляет в Министерство промышленности и торговли Российской Федерации заявление о предоставлении субсидии (в произвольной форме) с приложением следующих документов:
а) заверенная руководителем и главным бухгалтером (при наличии) организации справка, подтверждающая сумму затрат за отчетный период;
б) расчет субсидии по форме согласно приложению.
</t>
  </si>
  <si>
    <t>http://government.ru/rugovclassifier/468/events/</t>
  </si>
  <si>
    <t xml:space="preserve">Постановление Правительства РФ от 31.08.2016 № 865 (ред. от 19.12.2019) "Об утверждении Правил предоставления из федерального бюджета субсидий российским производителям грузовых колесных транспортных средств на возмещение части затрат на выплату купонного дохода по облигациям размещенным и (или) уплату процентов по кредитам, привлеченным на цели развития заготовительных производств, обновления модельного ряда, модернизации производственных мощностей"
</t>
  </si>
  <si>
    <t xml:space="preserve">Порядок предоставления субсидии определен Постановлением Правительства Российской Федерации от 31.08.2016 № 865 «Об утверждении Правил предоставления из федерального бюджета субсидий российским производителям грузовых колесных транспортных средств на возмещение части затрат на выплату купонного дохода по облигациям размещенным и (или) уплату процентов по кредитам, привлеченным на цели развития заготовительных производств, обновления модельного ряда, модернизации производственных мощностей».
Субсидия предоставляется на основании соглашения о предоставлении субсидии, заключенного между Минпромторгом РФ и организацией в государственной интегрированной информационной системе управления общественными финансами "Электронный бюджет" в соответствии с типовой формой, утвержденной Министерством финансов Российской Федерации (далее - соглашение о предоставлении субсидии).
В соглашении о предоставлении субсидии в том числе предусматриваются сроки и формы представления организацией дополнительной отчетности по запрос Минпромторга РФ, согласие организации на проведение Министерством и органами государственного финансового контроля проверок соблюдения организацией порядка, условий и целей предоставления субсидии, которые установлены настоящими Правилами, а также значение показателя, необходимого для достижении результата предоставления субсидии.
Для заключения соглашения о предоставлении субсидии организация представляет в Министерство промышленности и торговли Российской Федерации заявление о заключении соглашения о предоставлении субсидии (в произвольной форме), подписанное руководителем организации, с приложением установленных документов.
</t>
  </si>
  <si>
    <t xml:space="preserve">Субсидии российским производителям грузовых колесных транспортных средств на на возмещение части затрат на выплату купонного дохода по облигациям, размещенным на цели развития заготовительных производств, обновления модельного ряда, модернизации производственных мощностей (далее - субсидии по облигациям), и (или) уплату процентов по кредитам, привлеченным на эти цели (далее - субсидии по кредитам).
</t>
  </si>
  <si>
    <t xml:space="preserve">Субсидии по облигациям предоставляются в целях возмещения части затрат на выплату купонного дохода по облигациям, в том числе биржевым облигациям, выпущенным в 2015 - 2020 годах. Субсидии по кредитам предоставляются в целях возмещения части затрат на уплату процентов по кредитам, привлеченным в 2015 - 2020 годах в российских кредитных организациях и государственной корпорации развития "ВЭБ.РФ". Субсидии по кредитам предоставляются ежеквартально из расчета 0,9 ключевой ставки Центрального банка Российской Федерации. Субсидии по облигациям предоставляются ежеквартально  в размере 0,9 суммы затрат организации на выплату купонного дохода по облигациям. </t>
  </si>
  <si>
    <t>Субсидии организациям промышленности для возмещения части затрат, понесенных в 2015 - 2019 годах на уплату процентов по кредитам, полученным в российских кредитных организациях и государственной корпорации развития "ВЭБ.РФ", а также в международных финансовых организациях, созданных в соответствии с международными договорами, в которых участвует Российская Федерация, на пополнение оборотных средств</t>
  </si>
  <si>
    <t xml:space="preserve">Порядок предоставления субсидии определен Постановлением Правительства Российской Федерации от 10.02.2018 №145 «Об утверждении Правил предоставления субсидий из федерального бюджета российским производителям на компенсацию части затрат, связанных с выпуском и поддержкой гарантийных обязательств в отношении высокопроизводительной сельскохозяйственной самоходной и прицепной техники, и признании утратившими силу некоторых актов Правительства Российской Федерации».
Субсидия предоставляется на основании договора о предоставлении субсидии, заключенного Минпромторгом РФ и производителем в соответствии с типовой формой, установленной Министерством финансов Российской Федерации.
Для заключения договора о предоставлении субсидии производитель представляет в Министерство промышленности и торговли Российской Федерации заявление о заключении договора о предоставлении субсидии (в произвольной форме), в котором указываются сведения о государственной регистрации производителя, с приложением утвержденногоь перечня документов.
</t>
  </si>
  <si>
    <t xml:space="preserve">Постановление Правительства РФ от 27.12.2012 №1432 (ред. от 18.01.2019) "Об утверждении Правил предоставления субсидий производителям сельскохозяйственной техники" </t>
  </si>
  <si>
    <t xml:space="preserve">Государственная поддержка организаций транспортного и специального машиностроения
</t>
  </si>
  <si>
    <t xml:space="preserve">Порядок предоставления субсидии определен Постановлением Правительства РФ от 27.12.2012 №1432 "Об утверждении Правил предоставления субсидий производителям сельскохозяйственной техники".
Субсидии предоставляются производителю на основании соглашения о предоставлении субсидий (далее - соглашение), заключенного производителем с Министерством сельского хозяйства Российской Федерации.
Соглашение заключается при выполнении следующих условий:
наличие у производителя заключения Министерства промышленности и торговли Российской Федерации о соответствии производителя критериям, указанным в пункте 5 настоящих Правил;
соответствие сельскохозяйственной техники производителя наименованиям сельскохозяйственной техники, указанным в приложении к настоящим Правилам.
</t>
  </si>
  <si>
    <t xml:space="preserve">Развитие робототехники, цифрового производства и аддитивных технологий
</t>
  </si>
  <si>
    <t xml:space="preserve">Российские организации,  прошедшие отбор на право получения субсидий, осуществляющие внедрение в опытно-промышленную эксплуатацию современных высокотехнологичных средств производства.
Средствами производства признается продукция по перечню согласно приложению N 1, в случае если выполняется одно из следующих условий:
продукция создана на основании изобретения, полезной модели или промышленного образца, заявку на регистрацию которых организация подала не ранее чем за 3 года до дня подачи заявки на участие в отборе, или исключительных прав на которые организация получила не ранее чем за 3 года до дня подачи заявки на участие в отборе;
продукция создана на основании изобретения, полезной модели или промышленного образца, права на использование которых организация получила на основании лицензионного договора, заключенного не ранее чем за 3 года до дня подачи заявки на участие в отборе.
Пилотной признается партия, состоящая:
а) из средств производства в количестве не более 15 штук при себестоимости единицы продукции от 1 до 10 млн. рублей, или в количестве не более 10 штук при себестоимости единицы продукции от 10 до 25 млн. рублей, или в количестве не более 5 штук при себестоимости единицы продукции свыше 25 млн. рублей;
б) из средств производства, относящихся к коду Общероссийского классификатора продукции по видам экономической деятельности (ОКПД 2) 20.59.56, в объеме не менее 200 тонн и не более 1500 тонн для катализаторов каталитического крекинга и катализаторов для процессов Клауса и Сульфрен, в объеме не менее 10 тонн и не более 100 тонн для других катализаторов;
в) из средств производства, относящихся к кодам Общероссийского классификатора продукции по видам экономической деятельности (ОКПД 2) 27.31.12, 27.32.13 и 27.32.14, в количестве не менее 1000 м и не более 100000 м;
г) из средств производства, относящихся к коду Общероссийского классификатора продукции по видам экономической деятельности (ОКПД 2) 20.59.59, в объеме не менее 10 тонн и не более 500 тонн;
д) из средств производства, относящихся к коду Общероссийского классификатора продукции по видам экономической деятельности (ОКПД 2) 25.73.4, в совокупной номенклатуре и количестве не менее 100 единиц и не более 10000 единиц при стоимости партии не менее 2 млн. рублей.
</t>
  </si>
  <si>
    <t xml:space="preserve">Порядок предоставления субсидии определен Постановлением Правительства Российской Федерации от 25.05.2017 №634 «О предоставлении субсидий из федерального бюджета российским организациям на компенсацию части затрат на производство и реализацию пилотных партий средств производства потребителям».
Отбор проводится межведомственной комиссией по отбору получателей субсидий, создаваемой Минпромторгом России (далее - комиссия). Извещение о проведении отбора и сроке его проведения, а также информация о сроке подачи организацией заявки на участие в отборе и документов, предусмотренных пунктом 11 настоящих Правил, публикуются на официальном сайте Минпромторга России не позднее 5 календарных дней до начала срока проведения отбора.
Субсидии предоставляются на возмещение части документально подтвержденных затрат на производство и реализацию пилотных партий средств производства потребителям, фактически понесенных организациями в одном из следующих периодов:
а) в течение 12 месяцев до дня подачи заявления о предоставлении субсидии - для организаций, прошедших отбор, объявленный до 15 мая текущего финансового года;
б) в течение 12 месяцев до дня заключения договора о предоставлении субсидии - для организаций, прошедших отбор, объявленный после 15 мая текущего финансового года.
</t>
  </si>
  <si>
    <t>Развитие легкой и текстильной промышленности</t>
  </si>
  <si>
    <t xml:space="preserve">Порядок предоставления субсидии определен Постановлением Правительства Российской Федерации от 27.08.2016 №857 (ред. от 20.09.2018) "О вопросах предоставления субсидий из федерального бюджета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 (вместе с "Правилами предоставления субсидий из федерального бюджета российским организациям на компенсацию потерь в доходах, возникших в результате производства камвольных и (или) поливискозных тканей, предназначенных для изготовления одежды обучающихся (школьной формы) в начальных классах")
Субсидия предоставляется на основании договора о предоставлении субсидии, заключенного российской организацией и Минпромторгом России 
Для заключения договора о предоставлении субсидии российская организация представляет в Минпромторг России заявление о заключении такого договора (в произвольной форме) и установленный перечень документов. 
Для получения субсидии российская организация, с которой заключен договор о предоставлении субсидии, не чаще одного раза в квартал и не позднее 30 ноября текущего года, представляет в Минпромторг России заявление о предоставлении субсидии (в произвольной форме), подписанное руководителем российской организации, и установленный перечень документов.
Минпромторг России:
а) регистрирует в порядке поступления заявления о предоставлении субсидии, представленные в соответствии с пунктом 9 настоящих Правил, в специальном журнале N 2, который должен быть прошнурован, пронумерован и скреплен печатью Министерства;
б) проверяет в течение 15 календарных дней со дня поступления заявления и документы, указанные в пункте 9 настоящих Правил, на полноту содержащихся в них сведений и принимает решение о предоставлении субсидии или об отказе в ее предоставлении.
</t>
  </si>
  <si>
    <t xml:space="preserve">Постановление Правительства РФ от 13.05.2016 № 412  (ред. от 14.12.2019) "Об утверждении Правил предоставления субсидий из федерального бюджета организациям народных художественных промыслов на поддержку производства и реализации изделий народных художественных промыслов"
</t>
  </si>
  <si>
    <t>Поддержка производства и реализации изделий народных художественных промыслов</t>
  </si>
  <si>
    <t>Развитие металлургии и промышленности редких и редкоземельных металлов</t>
  </si>
  <si>
    <t xml:space="preserve">Порядок предоставления субсидии определен Постановлением Правительства Российской Федерации от 21.01.2014 № 42 «Об утверждении правил предоставления субсидий из федерального бюджета российским организациям на компенсацию процентных ставок по инвестиционным кредитам в сфере производства редких и редкоземельных металлов».
Субсидии предоставляются организациям при условии соответствия их заявок на заключение договоров о предоставлении субсидии (далее - заявка) критериям, предусмотренным пунктом 5 настоящих Правил. Отбор заявок проводится главным распорядителем средств федерального бюджета - Минпромторгом России.
Для участия в отборе заявок организация представляет в Министерство промышленности и торговли Российской Федерации заявку, оформленную в установленном порядке, с приложением установленного перечня документов.
С организациями, заявки которых прошли отбор, Минпромторгом России заключаются договоры о предоставлении субсидии на срок до года, следующего за годом выхода производства на полную проектную мощность.
Предоставление субсидий осуществляется ежеквартально.
</t>
  </si>
  <si>
    <t xml:space="preserve">Субсидии российским организациям на возмещение части затрат на уплату процентов по кредитам, полученным в 2014 - 2019 годах в российских кредитных организациях и государственной корпорации развития«ВЭБ.РФ», а также в международных финансовых организациях, созданных в соответствии с международными договорами, в которых участвует Российская Федерация, на реализацию комплексных инвестиционных проектов по приоритетным направлениям и (или) выплату купонного дохода по облигациям, выпущенным в 2014 - 2019 годах в рамках реализации комплексных инвестиционных проектов по приоритетным направлениям гражданской промышленности </t>
  </si>
  <si>
    <t xml:space="preserve">Порядок предоставления субсидии определен Постановлением Правительства Российской Федерации Постановление Правительства РФ от 03.01.2014 №3 "Об утверждении Правил предоставления субсидий из федерального бюджета российским организациям на возмещение части затрат на уплату процентов по кредитам, полученным в 2014 - 2019 годах в российских кредитных организациях и государственной корпорации развития "ВЭБ.РФ", а также в международных финансовых организациях, созданных в соответствии с международными договорами, в которых участвует Российская Федерация, на реализацию комплексных инвестиционных проектов по приоритетным направлениям гражданской промышленности и (или) выплату купонного дохода по облигациям, выпущенным в 2014 - 2019 годах в рамках реализации комплексных инвестиционных проектов по приоритетным направлениям гражданской промышленности".
Субсидии предоставляются при условии внесения инвестиционного проекта в перечень комплексных инвестиционных проектов по приоритетным направлениям гражданской промышленности (далее - перечень), ведение которого осуществляется Минпромторгом России.
Заявки на участие в отборе (далее - заявка) подаются организациями в Минпромторг России с использованием информационной системы в соответствии с регламентом.
Субсидии предоставляются на основании соглашения, заключенного между Минпромторгом России и организацией.
</t>
  </si>
  <si>
    <t xml:space="preserve">Постановление Правительства РФ от 03.01.2014 №3 (ред. от 01.08.2019) "Об утверждении Правил предоставления субсидий из федерального бюджета российским организациям на возмещение части затрат на уплату процентов по кредитам, полученным в 2014 - 2019 годах в российских кредитных организациях и государственной корпорации развития "ВЭБ.РФ", а также в международных финансовых организациях, созданных в соответствии с международными договорами, в которых участвует Российская Федерация, на реализацию комплексных инвестиционных проектов по приоритетным направлениям гражданской промышленности и (или) выплату купонного дохода по облигациям, выпущенным в 2014 - 2019 годах в рамках реализации комплексных инвестиционных проектов по приоритетным направлениям гражданской промышленности"
</t>
  </si>
  <si>
    <t xml:space="preserve">Реализация приоритетных инвестиционных проектов
</t>
  </si>
  <si>
    <t>а1</t>
  </si>
  <si>
    <t xml:space="preserve"> Возмещение части фактически понесенных и документально подтвержденных затрат организаций на выплату купонного дохода по облигациям, выпущенным после 1 января 2019 г. в рамках реализации инвестиционных проектов, в том числе инвестиционных проектов, реализуемых их дочерними организациями, по внедрению наилучших доступных технологий на объектах, оказывающих значительное негативное воздействие на окружающую среду и относящихся к областям применения таких технологий
</t>
  </si>
  <si>
    <t xml:space="preserve">убсидия предоставляется организации, выпустившей облигации в рамках реализации инвестиционных проектов, прошедших отбор, при условии, что организация, а также ее дочерняя организация в случае, если полученные от выпуска облигаций средства направлены организацией на финансирование инвестиционных проектов ее дочерней организации, на дату не ранее чем за 10 рабочих дней до дня подачи заявления о предоставлении субсидии соответствуют следующим требованиям:
а) у организации (дочерней организации)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б) у организации (дочерней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(дочерняя организация) не находится в процессе реорганизации, ликвидации или банкротства;
г) организация (дочерняя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д) организация (дочерняя организация) не получает средства из федерального бюджета в соответствии с иными нормативными правовыми актами Российской Федерации на цели, указанные в пункте 2 настоящих Правил.
</t>
  </si>
  <si>
    <t xml:space="preserve">Постановление Правительства РФ от 30.04.2019 №541 "Об утверждении Правил предоставления субсидий из федерального бюджета российским организациям на возмещение затрат на выплату купонного дохода по облигациям, выпущенным в рамках реализации инвестиционных проектов по внедрению наилучших доступных технологий"
</t>
  </si>
  <si>
    <t>https://gisp.gov.ru/support-measures/list/10133484/</t>
  </si>
  <si>
    <t xml:space="preserve">Внедрение наилучших доступных технологий
</t>
  </si>
  <si>
    <t xml:space="preserve">Субсидия предоставляется организации при условии использования средств, полученных от размещения облигаций, на реализацию инвестиционных проектов и своевременной выплаты купонного дохода.
Субсидии по облигациям, номинированным в валюте Российской Федерации, предоставляются в размере 70 процентов суммы фактически понесенных и документально подтвержденных затрат организации на выплату купонного дохода по облигациям. При этом размер субсидии не может превышать величину, определенную исходя из 70 процентов базового индикатора, определяемого в соответствии с постановлением Правительства Российской Федерации от 20 июля 2016 г. N 702 "О применении базовых индикаторов при расчете параметров субсидирования процентной ставки за счет средств федерального бюджета по кредитам, облигационным займам и (или) договорам лизинга в зависимости от сроков кредитования, а также определении предельного уровня конечной ставки кредитования, при превышении которого субсидирование процентной ставки не осуществляется".
В случае если в рамках инвестиционного проекта приобретается промышленная продукция, произведенная на территории Российской Федерации в соответствии с требованиями к промышленной продукции, предъявляемыми в целях ее отнесения к продукции, произведенной на территории Российской Федерации, установленными постановлением Правительства Российской Федерации от 17 июля 2015 г. N 719 "О подтверждении производства промышленной продукции на территории Российской Федерации", субсидии по облигациям, номинированным в валюте Российской Федерации, предоставляются в размере 90 процентов суммы фактически понесенных и документально подтвержденных затрат организации на выплату купонного дохода по облигациям. При этом размер субсидии не может превышать величину, определенную исходя из 90 процентов базового индикатора.
</t>
  </si>
  <si>
    <t xml:space="preserve">Федеральный проект "Внедрение наилучших доступных технологий", утвержденного протоколом заседания проектного комитета по национальному проекту "Экология" от 21 декабря 2018 г. №3,
Постановление Правительства РФ от 30.04.2019 №541
</t>
  </si>
  <si>
    <t xml:space="preserve">орядок предоставления субсидии определен Постановлением Правительства Российской Федерацииот 30.04.2019 №541 "Об утверждении Правил предоставления субсидий из федерального бюджета российским организациям на возмещение затрат на выплату купонного дохода по облигациям, выпущенным в рамках реализации инвестиционных проектов по внедрению наилучших доступных технологий" Субсидии предоставляются организациям при соблюдении следующих условий:
а) инвестиционный проект направлен на реализацию мероприятий по оснащению объектов, оказывающих значительное негативное воздействие на окружающую среду и относящихся к областям применения наилучших доступных технологий, оборудованием и техническими устройствами, направленными на снижение негативного воздействия на окружающую среду;
б) реализация инвестиционного проекта способствует поэтапному достижению технологических нормативов, и (или) нормативов допустимых выбросов, и (или) нормативов допустимых сбросов высокотоксичных веществ, веществ, обладающих канцерогенными, мутагенными свойствами (веществ I, II классов опасности), установленных в соответствии с законодательством в области охраны окружающей среды;
в) инвестиционный проект реализуется в рамках выполнения мероприятий, включенных в программу повышения экологической эффективности, одобренную Межведомственной комиссией по рассмотрению программ повышения экологической эффективности;
г) реализация инвестиционного проекта предусматривает расходы инвестиционного характера на приобретение оборудования и технических устройств, способствующих снижению негативного воздействия на окружающую среду, а также расходы, связанные с проведением проектно-изыскательских, строительно-монтажных и пусконаладочных работ для достижения целей, указанных в пункте 2 настоящих Правил;
д) общая стоимость выпуска облигаций составляет до 30 млрд. рублей.
</t>
  </si>
  <si>
    <t>А2</t>
  </si>
  <si>
    <t>Постановление Правительства РФ от 26.04.2017 №496 (ред. от 18.09.2019) "О государственной поддержке российских организаций промышленности гражданского назначения в целях снижения затрат на транспортировку продукции"</t>
  </si>
  <si>
    <t>https://gisp.gov.ru/support-measures/list/9516248/</t>
  </si>
  <si>
    <t xml:space="preserve">Предоставление субсидий из федерального бюджета российским организациям промышленности гражданского назначения в целях снижения затрат на транспортировку продукции
</t>
  </si>
  <si>
    <t>Постановление Правительства РФ от 26.04.2017 №496 "О государственной поддержке российских организаций промышленности гражданского назначения в целях снижения затрат на транспортировку продукции"</t>
  </si>
  <si>
    <t xml:space="preserve">Субсидия предоставляется при соблюдении следующих условий и требований к организации:
а) организация является производителем, или аффилированным лицом, или уполномоченным лицом;
б) организация является юридическим лицом, зарегистрированным на территории Российской Федерации;
в) по состоянию на дату не ранее чем за 30 календарных дней до дня подачи заявления о заключении соглашения о предоставлении субсидии: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у организации отсутствуют просроченная задолженность по возврату в федеральный бюджет субсидий, бюджетных инвестиций, и иная просроченная задолженность перед федеральным бюджетом;
у организации отсутствует неисполненная обязанность по уплате налогов, сборов, страховых взносов, пеней, штрафов и процентов;
организация не находится в процессе реорганизации, ликвидации и банкротства;
организация не получала из федерального бюджета средства на основании иных нормативных правовых актов на возмещение одних и тех же затрат на цели, указанные в пункте 1 настоящих Правил;
г) организация при осуществлении транспортировки продукции понесла затраты по контрактам на поставку продукции, включающие в себя затраты:
на аренду вагонов (платформ, контейнеров), охрану вагонов (платформ, контейнеров), эксплуатацию железнодорожных путей (провозные платежи), - при перевозке железнодорожным транспортом;
на услуги по транспортировке продукции посредством автомобильного транспорта (за исключением вознаграждения экспедитору), - при перевозке автомобильным транспортом;
на услуги по транспортировке продукции посредством водного транспорта (фрахт), - при перевозке водным транспортом;
на топливо, - при перевозке своим ходом;
на аренду активных авиационных контейнеров, транспортировку термолабильной продукции с использованием активных авиационных контейнеров, перевозку продукции с использованием активных авиационных контейнеров, доставку активного авиационного контейнера до аэропорта отправления, прием груза у отправителя, возврат активного авиационного контейнера на дропстанцию (аэропорт хранения активных авиационных контейнеров), обработку и хранение груза в аэропортах при перевозке груза воздушным транспортом, транспортировку продукции посредством воздушного транспорта (авиафрахт) по маршруту (аэропорт отправления - аэропорт назначения), перевозку продукции с использованием услуг перевозчиков и (или) экспедиторов, погрузку и разгрузку продукции, хранение продукции, крепление груза, страхование груза, топливный сбор, - при перевозке воздушным транспортом продукции фармацевтической отрасли;
на услуги специализированных перевозчиков и (или) экспедиторов, - при перевозке специализированными перевозчиками драгоценных металлов, драгоценных камней и продукции из них;
д) транспортировка и отгрузка продукции осуществлялись (от пунктов отправления, расположенных на территории Российской Федерации, до конечного пункта назначения) одним или несколькими видами транспорта, указанными в подпункте "г" настоящего пункта, для предоставления субсидии:
в 2019 году - с 1 октября 2018 г. по 31 августа 2019 г. (с 1 июля 2018 г. по 31 августа 2019 г. - для продукции отрасли автомобилестроения);
в 2020 году - с 1 сентября 2019 г. по 31 июля 2020 г.;
в 2021 и последующие годы - с 1 августа предыдущего года по 31 июля текущего года.
</t>
  </si>
  <si>
    <t xml:space="preserve">Перечень затрат организации, на возмещение которых предоставляется субсидия:
 при перевозке железнодорожным транспортом продукции – на аренду вагонов (платформ, контейнеров), охрану вагонов (платформ, контейнеров), эксплуатацию железнодорожных путей (провозные платежи);
 при перевозке автомобильным транспортом – на услуги по транспортировке продукции посредством автомобильного транспорта (за исключением вознаграждения экспедитору);
 при перевозке водным транспортом – на услуги по транспортировке продукции посредством водного транспорта (фрахт);
 при перевозке своим ходом – на топливо;
 при перевозке воздушным транспортом продукции фармацевтической отрасли – на аренду активных авиационных контейнеров, транспортировку термолабильной продукции с использованием активных авиационных контейнеров, перевозку продукции с использованием активных авиационных контейнеров, доставку активного авиационного контейнера до аэропорта отправления, прием груза у отправителя, возврат активного авиационного контейнера на дропстанцию (аэропорт хранения активных авиационных контейнеров), обработку и хранение груза в аэропортах при перевозке груза воздушным транспортом, транспортировку продукции посредством воздушного транспорта (авиафрахт) по маршруту (аэропорт отправления – аэропорт назначения), перевозку продукции с использованием услуг перевозчиков и (или) экспедиторов, погрузку и разгрузку продукции, хранение продукции, крепление груза, страхование груза, топливный сбор;
 при перевозке продукции специализированными перевозчиками драгоценных металлов, драгоценных камней и продукции из них – на услуги специализированных перевозчиков и (или) экспедиторов.
</t>
  </si>
  <si>
    <t xml:space="preserve">Компенсация части затрат, связанных с регистрацией на внешних рынках объектов интеллектуальной собственности
</t>
  </si>
  <si>
    <t xml:space="preserve">Запрос на оказание услуги можно инициировать через Личный кабинет на официальном сайте АО «Российский экспортный центр», контакт-центр, обратившись в офис Группы РЭЦ или региональные подразделения..
Порядок предоставления субсидии определен Правилами предоставления субсидий из федерального бюджета российским организациям, в том числе организациям автомобилестроения, сельскохозяйственного машиностроения, транспортного машиностроения и энергетического машиностроения, на компенсацию части затрат на транспортировку продукции, утвержденными постановлением Правительства Российской Федерации от 26 апреля 2017 г. №496 "О предоставлении субсидий из федерального бюджета российским организациям, в том числе организациям автомобилестроения, сельскохозяйственного машиностроения, транспортного машиностроения и энергетического машиностроения, на компенсацию части затрат на транспортировку продукции",
Субсидия предоставляется на основании соглашения о предоставлении субсидии. Соглашение о предоставлении субсидии заключается между организацией, РЭЦ и Минпромторгом России.
Организация вправе подавать заявки на участие в квалификационном отборе в соответствии с пунктом 12 настоящих Правил на сумму, не превышающую размера субсидии, исходя из суммы плановых затрат организации по видам транспорта.
Для формирования реестра получателей субсидии и заключения соглашений о предоставлении субсидии на очередной финансовый год проводится квалификационный отбор.
В целях проведения квалификационного отбора Минпромторг России размещает начиная с 2020 года не позднее 1 августа соответствующего года в государственной информационной системе промышленности извещение о проведении отбора с приложением документации квалификационного отбора.
Для участия в квалификационном отборе организация представляет в РЭЦ в сроки, указанные в документации квалификационного отбора, заявку на участие в квалификационном отборе по форме, установленной документацией квалификационного отбора
Ранжирование организаций проводится в рамках отраслей промышленности в порядке убывания значений показателей результативности использования субсидии (при равенстве таких значений показателей у нескольких организаций учитывается хронологический порядок поступления заявок в РЭЦ) с учетом объемов государственной поддержки, распределенных на указанные отрасли в соответствии с пунктом 4 настоящих Правил (до их исчерпания).
</t>
  </si>
  <si>
    <t xml:space="preserve">Субсидии предоставляются в целях компенсации части фактических затрат, понесенных организацией в I - III кварталах текущего года и IV квартале предшествующего года.
Субсидии предоставляются:
а) на подготовку, подачу международной заявки и делопроизводство в отношении такой заявки;
б) на оплату пошлин, связанных с подачей и рассмотрением международной заявки, предусмотренных Договором о патентной кооперации, подписанным в г. Вашингтоне 19 июня 1970 г., Инструкцией к Договору о патентной кооперации, принятой 19 июня 1970 г., Административной инструкцией к Договору о патентной кооперации от 16 сентября 2012 г., а также постановлением Правительства Российской Федерации от 10 декабря 2008 г. №941;
в) на подготовку, подачу национальной и (или) региональной заявки (включая заявки на регистрацию исключительного права на наименование места происхождения товара и (или) географическое указание), оформленной в соответствии с нормативными правовыми актами национальных патентных ведомств, и делопроизводство в отношении ее;
г) на оплату пошлин, предусмотренных нормативными правовыми актами национальных патентных ведомств, связанных с подачей, рассмотрением заявок, выдачей охранных документов (патентов, свидетельств) и поддержанием заявок или действия правовой охраны в силе в течение первых 3 лет;
д) на подготовку, подачу заявки на международную регистрацию товарного знака в соответствии с Мадридским соглашением и (или) Протоколом к Мадридскому соглашению о международной регистрации знаков, заключенным в г. Мадриде 27 июня 1989 г., и делопроизводство в отношении такой заявки;
е) на оплату пошлин, связанных с международной регистрацией товарного знака в соответствии с Мадридским соглашением, Общей инструкцией к Мадридскому соглашению о международной регистрации знаков и Протоколу к этому Соглашению от 1 апреля 2016 г., Административной инструкцией по применению Мадридского соглашения о международной регистрации знаков и Протокола к нему от 1 января 2008 г;
ж) на подготовку, подачу заявки на международную регистрацию промышленного образца в соответствии с Женевским актом Гаагского соглашения и делопроизводство в отношении такой заявки;
з) на оплату пошлин, подлежащих уплате для получения международной регистрации промышленного образца, в соответствии с Женевским актом Гаагского соглашения, Общей инструкцией к Акту 1999 г. и Акту 1960 г. Гаагского соглашения от 1 января 2019 г., Административной инструкцией по применению Гаагского соглашения от 1 июля 2019 г.
</t>
  </si>
  <si>
    <t>Постановление Правительства РФ от 15.12.2016 №1368 (ред. от 06.12.2019) "О государственной поддержке российских производителей в целях компенсации части затрат, связанных с регистрацией на внешних рынках объектов интеллектуальной собственности"</t>
  </si>
  <si>
    <t>Постановление Правительства РФ от 15.12.2016 №1368 "О государственной поддержке российских производителей в целях компенсации части затрат, связанных с регистрацией на внешних рынках объектов интеллектуальной собственности"</t>
  </si>
  <si>
    <t>https://gisp.gov.ru/support-measures/list/9517952/</t>
  </si>
  <si>
    <t xml:space="preserve">Запрос на оказание услуги можно инициировать через Личный кабинет на официальном сайте АО «Российский экспортный центр», контакт-центр, обратившись в офис Группы РЭЦ или региональные подразделения.
Порядок предоставления субсидии определен Правилами предоставления субсидий российским производителям в целях компенсации части затрат, связанных с регистрацией на внешних рынках объектов интеллектуальной собственности, утвержденными Постановлением Правительства РФ от 15.12.2016 №1368.
Субсидия предоставляется на основании соглашения о предоставлении субсидии. Соглашение о предоставлении субсидии заключается между организацией, РЭЦ и Минпромторгом России.
</t>
  </si>
  <si>
    <t xml:space="preserve">Постановление Правительства РФ от 12.12.2019 №1649 "Об утверждении Правил предоставления субсидий из федерального бюджета российским организациям на компенсацию части затрат на проведение научно-исследовательских и опытно-конструкторских работ по современным технологиям в рамках реализации такими организациями инновационных проектов и о признании утратившими силу некоторых актов Правительства Российской Федерации"
</t>
  </si>
  <si>
    <t>https://gisp.gov.ru/support-measures/list/10902608/</t>
  </si>
  <si>
    <t>Постановление Правительства Российской Федерации от 15 апреля 2014 г.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от 12.12.2019 №1649</t>
  </si>
  <si>
    <t>Поддержка НИОКР</t>
  </si>
  <si>
    <t xml:space="preserve">Субсидируются следующие виды затрат, возникающих не ранее календарного года до заключения соглашения о предоставлении субсидии:
а) расходы на оплату труда работников, непосредственно занятых выполнением научно-исследовательских работ, а также затраты на отчисления на страховые взносы по обязательному медицинскому страхованию, отчисления на страховые взносы по обязательному социальному страхованию и отчисления на страховые взносы по обязательному пенсионному страхованию;
б) материальные расходы, непосредственно связанные с выполнением научно-исследовательских работ, в том числе расходы на подготовку лабораторного, исследовательского комплекса, закупку исследовательского, испытательного, контрольно-измерительного и вспомогательного оборудования, закупку комплектующих изделий, сырья и материалов, изготовление опытных образцов, макетов и стендов;
в) накладные расходы в размере не более 100 процентов суммы расходов, определенных подпунктом "а" настоящего пункта (кроме представительских расходов, оплаты проезда к месту отдыха, организации и участия в выставках), непосредственно связанные с выполнением научно-исследовательских работ;
г) расходы на оплату работ (услуг) организаций, привлекаемых для выполнения научно-исследовательских работ;
д) расходы, связанные с арендой необходимых для выполнения научно-исследовательских работ зданий, сооружений, технологического оборудования и оснастки;
е) расходы на содержание и эксплуатацию научно-исследовательского оборудования, установок и сооружений, других объектов основных средств, непосредственно связанных с выполнением научно-исследовательских работ;
ж) расходы на государственную регистрацию в Российской Федерации результатов интеллектуальной деятельности, полученных в рамках выполнения научно-исследовательских работ;
з) расходы на производство опытной партии продукции и ее тестирование, сертификацию и (или) регистрацию, а также на испытание;
и) расходы на приобретение изделий сравнения.
</t>
  </si>
  <si>
    <t xml:space="preserve">Порядок предоставления субсидии определен Постановлением Правительства Российской Федерации от 12.12.2019 №1649 "Об утверждении Правил предоставления субсидий из федерального бюджета российским организациям на компенсацию части затрат на проведение научно-исследовательских и опытно-конструкторских работ по современным технологиям в рамках реализации такими организациями инновационных проектов и о признании утратившими силу некоторых актов Правительства Российской Федерации".
Субсидии предоставляются организациям, прошедшим конкурсный отбор на право получения субсидии (далее - конкурс).
Размер субсидии не может превышать максимальный размер субсидии, устанавливаемый для каждой современной технологии и определяемый в соответствии с подпунктом "г" пункта 10 настоящих Правил. Минпромторгом России формируется межведомственная комиссия по предоставлению из федерального бюджета субсидий российским организациям на компенсацию части затрат на проведение научно-исследовательских и опытно-конструкторских работ по современным технологиям в рамках реализации такими организациями инновационных проектов
</t>
  </si>
  <si>
    <t xml:space="preserve">Российские организации, прошедшие конкурсный отбор, отвечающие следующим критериям: 
а)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б)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не находится в процессе реорганизации, ликвидации, в отношении организации не введена процедура банкротства, деятельность организации не приостановлена в порядке, предусмотренном законодательством Российской Федерации, а также организация не находилась в процессе ликвидации или банкротства в течение 3 последних лет на дату подачи заявки на участие в конкурсе;
г)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совокупности превышает 50 процентов;
д) организация не получает из федерального бюджета субсидии на цели, указанные в пункте 1 настоящих Правил, на основании иных нормативных правовых актов.
</t>
  </si>
  <si>
    <t xml:space="preserve">Субсидии из федерального бюджета российским организациям на компенсацию части затрат на проведение научно-исследовательских и опытно-конструкторских работ по современным технологиям в рамках реализации такими организациями инновационных проектов
</t>
  </si>
  <si>
    <t xml:space="preserve">Порядок предоставления субсидии определен Постановлением Правительства Российской Федерации от 18.01.2017 №30 «Об утверждении Правил предоставления субсидий из федерального бюджета организациям легкой и текстильной промышленности на возмещение части затрат на уплату процентов по кредитам, полученным в российских кредитных организациях в 2013 - 2019 годах, на реализацию новых инвестиционных проектов по техническому перевооружению и признании утратившими силу некоторых актов Правительства Российской Федерации»
Субсидии из федерального бюджета предоставляются организациям, прошедшим конкурсный отбор инвестиционных проектов, при условии соответствия инвестиционных проектов требованиям, установленным пунктами 3, 4 и 9 настоящих Правил.
Конкурсный отбор инвестиционных проектов на право получения организацией субсидии проводится комиссией, образуемой Минпромторгом России, не более 2 раз в год.
 Для участия в конкурсном отборе инвестиционных проектов организация представляет в Минпромторг России заявку об участии в конкурсном отборе инвестиционных проектов, оформленную в соответствии с требованиями конкурсной документации, с приложением к ней установленного перечня документов.
</t>
  </si>
  <si>
    <t xml:space="preserve">Порядок предоставления субсидии определен Постановлением Правительства Российской Федерации от 13.05.2016 № 412 «Об утверждении Правил предоставления субсидий из федерального бюджета организациям народных художественных промыслов на поддержку производства и реализации изделий народных художественных промыслов»
Субсидия предоставляется на основании договора о предоставлении субсидии, заключенного российской организацией и Минпромторгом России 
Для заключения договора о предоставлении субсидии российская организация представляет в Минпромторг России заявление о заключении такого договора (в произвольной форме) и установленный перечень документов. 
Минпромторг России в течение 15 календарных дней рассматривает в порядке поступления документы, представленные в соответствии с пунктом 7 настоящих Правил, проверяет полноту и достоверность сведений, содержащихся в них, и заключает с организацией договор о предоставлении субсидий либо отказывает (в письменной форме) организации в заключении договора о предоставлении субсидий в случае несоответствия представленных документов требованиям, установленным пунктом 7 настоящих Правил.
</t>
  </si>
  <si>
    <t>Развитие научно-технологической инфраструктуры</t>
  </si>
  <si>
    <t xml:space="preserve">Постановление Правительства РФ от 18.01.2017 № 27 (ред. от 28.08.2019)  "Об утверждении Правил предоставления субсидий Российским некоммерческим организациям (за исключением бюджетных и автономных учреждений) на реализацию общеотраслевых проектов по развитию промышленности социально значимых товаров"
</t>
  </si>
  <si>
    <t xml:space="preserve">Субсидии предоставляются на конкурсной основе на реализацию общеотраслевых проектов по развитию промышленности социально значимых товаров по следующим направлениям: а) стимулирование промышленного роста и инвестиционной привлекательности промышленности социально значимых товаров, в том числе в целях увеличения доли российской продукции на внутреннем и внешнем рынках; б) организация и поддержка продвижения товаров на внутренних и внешних рынках, в том числе путем поддержки выставочно-ярмарочной деятельности в области развития промышленности социально значимых товаров ;в) внедрение современных инфокоммуникационных технологий, технологий менеджмента и маркетинга, оказание информационной и правовой поддержки (услуг) для эффективного решения проблем привлечения инвестиций, стимулирования производства и продвижения социально значимых товаров. 
Перечень расходов некоммерческой организации, источником финансового обеспечения которых является субсидия, на реализацию проектов включает в себя:
а) расходы на оплату труда работников, непосредственно связанных с реализацией проекта, за период выполнения ими работ в рамках проекта, в размере, не превышающем среднюю заработную плату по данному субъекту Российской Федерации за аналогичный период предыдущего года, а также расходы на обязательное пенсионное страхование,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б) накладные расходы в размере не более 100 процентов суммы расходов на оплату труда работников, непосредственно связанных с реализацией проекта, включающие:
расходы на оплату труда работников, входящих в состав административно-управленческого персонала организации, а также расходы на обязательное пенсионное страхование,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расходы на аренду зданий, строений и сооружений, которые некоммерческая организация использует для реализации проекта;
расходы на оплату коммунальных услуг, а также обслуживание зданий, строений и сооружений, которые некоммерческая организация использует для реализации проекта;
расходы на оплату информационных и консультационных услуг, непосредственно связанных с реализацией проекта;
в) расходы на аренду территорий, помещений и иных площадок в целях проведения мероприятий, непосредственно связанных с реализацией проекта;
г) расходы на оплату услуг по техническому обеспечению проведения мероприятий, непосредственно связанных с реализацией проекта;
д) расходы на приобретение изделий, комплектующих, материалов и оборудования, необходимых для реализации проекта;
е) транспортные и командировочные расходы работников, непосредственно связанных с реализацией проекта, но не более 5 процентов размера субсидии;
ж) расходы, предусмотренные договорами аренды оборудования и программного обеспечения, необходимых для реализации проекта;
з) расходы, предусмотренные договорами подряда в рамках реализации проекта (за исключением расходов, указанных в подпунктах "в" - "ж" настоящего пункта), но не более 40 процентов размера субсидии.
</t>
  </si>
  <si>
    <t xml:space="preserve">Некоммерческие организации, осуществляющие деятельность по направлениям конкурса и вести финансовую деятельность в течение последнего календарного года; более 50 процентов членов некоммерческой организации должны осуществлять деятельность в рамках отрасли. У данных организаций  должна отсутствовать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должна отсутствовать просроченная задолженность по возврату в соответствующий бюджет бюджетной системы Российской Федерации субсидий, бюджетных инвестиций,  некоммерческая организация не должна находиться в процессе реорганизации, ликвидации или банкротства и не должна иметь ограничения на осуществление хозяйственной деятельности. Некоммерческая организация не должна быть включена в реестр некоммерческих организаций, выполняющих функции иностранного агента, формируемый в соответствии с нормативным правовым актом Министерства юстиции Российской Федерации, не должна получать средства из федерального бюджета в соответствии с иными нормативными правовыми актами на цели, указанные в пункте 1 настоящих Правил
</t>
  </si>
  <si>
    <t xml:space="preserve">Порядок предоставления субсидии определен Постановлением Правительства Российской Федерации от 28.08.2019 №27 «Об утверждении Правил предоставления субсидий Российским некоммерческим организациям (за исключением бюджетных и автономных учреждений) на реализацию общеотраслевых проектов по развитию промышленности социально значимых товаров".
Конкурс на право получения субсидии (далее - конкурс) проводится Минпромторгом России не чаще 4 раз в год.
Субсидия предоставляется на основании договора, заключаемого по типовой форме, установленной Министерством финансов Российской Федерации.
Для определения победителей конкурса и последующего заключения с ними договоров Минпромторг России:
а) регистрирует в порядке поступления документы, указанные в пункте 8 настоящих Правил, в специальном журнале, который должен быть прошнурован, пронумерован постранично и скреплен печатью Министерства промышленности и торговли Российской Федерации;
б) рассматривает документы, указанные в пункте 8 настоящих Правил, и проверяет их на соответствие условиям допуска некоммерческих организаций к конкурсу, определенным пунктом 10 настоящих Правил. В случае несоответствия представленных документов указанным условиям возвращает их в течение 5 рабочих дней, следующих за днем вскрытия конвертов, некоммерческой организации с мотивированным отказом в допуске к конкурсу, а в случае соответствия - направляет документы в конкурсную комиссию в сроки, указанные в конкурсной документации.
Конкурсная комиссия в сроки и в порядке, которые установлены конкурсной документацией, проводит оценку поданных на конкурс заявок и бизнес-планов проектов в каждой отрасли в соответствии с методикой определения рейтинга заявок согласно приложению N 2 по установленным критериям.
Конкурсная комиссия в результате оценки заявок рассчитывает рейтинг в отношении каждой заявки в соответствии с методикой определения рейтинга заявок и на его основании присваивает порядковый номер.
Рейтинг рассчитывается отдельно по каждой отрасли. Победителями конкурса признаются некоммерческие организации, занявшие первое место в рейтинге по каждой отрасли.
</t>
  </si>
  <si>
    <t>Постановление Правительства РФ от 20.01.2016 №15 (ред. от 01.03.2018) «Об утверждении Правил предоставления иных межбюджетных трансфертов из федерального бюджета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</si>
  <si>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Межбюджетные трансферты на возмещение затрат по созданию инфраструктуры индустриальных парков или промышленных парков</t>
  </si>
  <si>
    <t xml:space="preserve">Иные межбюджетные трансферты предоставляются в целях возмещения затрат субъектов Российской Федерации по созданию, модернизации и (или) реконструкции объектов коммунальной, технологической и транспортной инфраструктуры, а также зданий, строений и сооружений, предназначенных для резидентов индустриальных парков или промышленных технопарков государственной и (или) частной формы собственности, включенных в перечень проектов по созданию индустриальных парков и технопарков, утверждаемый Правительством Российской Федерации в соответствии с пунктом 4 Правил отбора субъектов Российской Федерации, имеющих право на получение государственной поддержки в форме субсидий на возмещение затрат на создание, модернизацию и (или) реконструкцию объектов инфраструктуры индустриальных парков, промышленных технопарков и технопарков в сфере высоких технологий, утвержденными постановлением Правительства Российской Федерации от 30 октября 2014 г. N 1119 "Об отборе субъектов Российской Федерации, имеющих право на получение государственной поддержки в форме субсидий на возмещение затрат на создание, модернизацию и (или) реконструкцию объектов инфраструктуры индустриальных парков, промышленных технопарков и технопарков в сфере высоких технологий"
Иные межбюджетные трансферты предоставляются бюджетам субъектов Российской Федерации в целях возмещения расходов бюджетов субъектов Российской Федерации на:
а) предоставление из бюджета субъекта Российской Федерации субсидий управляющим компаниям индустриальных парков или управляющим компаниям промышленных технопарков и (или) осуществление взносов в уставный капитал управляющих компаний индустриальных парков или управляющих компаний промышленных технопарков в размере средств, направленных на капитальное строительство, модернизацию и (или) реконструкцию объектов инфраструктуры индустриального парка или промышленного технопарка, включая объекты транспортной инфраструктуры на территории, прилегающей к границам территории индустриального парка или промышленного технопарка;
б) предоставление из бюджета субъекта Российской Федерации субсидий управляющим компаниям индустриальных парков или управляющим компаниям промышленных технопарков и (или) осуществление взносов в уставный капитал управляющих компаний индустриальных парков или управляющих компаний промышленных технопарков на возмещение части затрат на уплату основного долга и (или) процентов по кредитам, полученным в российских кредитных организациях на капитальное строительство, модернизацию и (или) реконструкцию объектов инфраструктуры индустриального парка или промышленного технопарка, включая объекты транспортной инфраструктуры на территории, прилегающей к границам территории индустриального парка или промышленного технопарка;
в) создание, модернизацию и (или) реконструкцию объектов инфраструктуры индустриального парка или промышленного технопарка, включая объекты транспортной инфраструктуры на территории, прилегающей к границам территории индустриального парка или промышленного технопарка, за счет бюджетных ассигнований бюджета субъекта Российской Федерации.
</t>
  </si>
  <si>
    <t>Постановление Правительства Российской Федерации от 15 апреля 2014 г. № 328 «Об утверждении государственной программы Российской Федерации «Развитие промышленности и повышение ее конкурентоспособности», Постановление Правительства Российской Федерации от 30.10.2014 № 1119; Постановление Правительства РФ от 20.01.2016 №15.</t>
  </si>
  <si>
    <t xml:space="preserve">Субъекты Российской Федерации, подавшие заявку на возмещение затрат, подготовленную в соответствии с методическими рекомендациями по подготовке заявки на возмещение затрат на создание, модернизацию и (или) реконструкцию объектов инфраструктуры индустриального парка или промышленного технопарка, утвержденными Министерством промышленности и торговли Российской Федерации. Иные межбюджетные трансферты предоставляются при выполнении следующих условий:
а) наличие в бюджете субъекта Российской Федерации бюджетных ассигнований, которые являлись источником финансового обеспечения затрат, в целях возмещения которых предоставляются иные межбюджетные трансферты;
б) включение индустриального парка или промышленного технопарка в перечень проектов, утвержденный Правительством Российской Федерации в соответствии с пунктом 4 Правил отбора субъектов Российской Федерации;
в) определение органа исполнительной власти субъекта Российской Федерации, на который возлагаются функции и ответственность за исполнение соглашения о предоставлении иных межбюджетных трансфертов, заключенного между Министерством промышленности и торговли Российской Федерации, которому как получателю средств федерального бюджета доведены лимиты бюджетных обязательств на предоставление иных межбюджетных трансфертов на цели, указанные в пункте 3 настоящих Правил, и указанным уполномоченным органом в соответствии с типовой формой соглашения, утвержденной Министерством финансов Российской Федерации (далее - соглашение), осуществление координации проекта в субъекте Российской Федерации, взаимодействие с Министерством промышленности и торговли Российской Федерации и представление отчетности, предусмотренной соглашением (далее - уполномоченный орган);
г) соответствие индустриального парка и управляющей компании индустриального парка требованиям к индустриальным (промышленным) паркам и управляющим компаниям индустриальных (промышленных) парков в целях применения к ним мер стимулирования деятельности в сфере промышленности, утвержденным постановлением Правительства Российской Федерации от 4 августа 2015 г. N 794 "Об индустриальных (промышленных) парках и управляющих компаниях индустриальных (промышленных) парков", и включение сведений об индустриальном парке и управляющей компании индустриального парка в реестр индустриальных (промышленных) парков и управляющих компаний индустриальных (промышленных) парков, соответствующих указанным требованиям;
д) соответствие фактически понесенного размера затрат из бюджета субъекта Российской Федерации на создание, модернизацию и (или) реконструкцию объектов инфраструктуры индустриального парка или промышленного технопарка размеру затрат, указанному в прогнозе размера иных межбюджетных трансфертов бюджету субъекта Российской Федерации на очередной финансовый год и плановый период;
е) неотрицательное значение разницы между суммой федеральных налогов и таможенных пошлин, уплаченных резидентами индустриального парка или промышленного технопарка в федеральный бюджет со дня начала реализации проекта, рассчитанной в соответствии с пунктом 17 Правил отбора субъектов Российской Федерации, и размером средств федерального бюджета, предоставленных на реализацию проекта со дня начала реализации проекта, по состоянию на первый год предоставления иных межбюджетных трансфертов.
</t>
  </si>
  <si>
    <t xml:space="preserve">Порядок предоставления субсидии определен Постановлением Правительства Российской Федерации от 20.01.2016 №15 «Об утверждении Правил предоставления иных межбюджетных трансфертов из федерального бюджета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
Для заключения соглашения уполномоченный орган субъекта РФ представляет в Минпромторг России заявку на заключение соглашения (далее - заявка) в одном экземпляре на бумажном носителе и ее копию в виде электронного документа на электронном носителе.
Минпромторг России при получении заявок:
а) проверяет правильность оформления и комплектность документов, предусмотренных пунктом 11 настоящих Правил;
б) рассматривает заявки в течение 30 рабочих дней со дня их получения в порядке поступления на предмет их соответствия положениям, предусмотренным пунктами 3, 4, 6 и 8 настоящих Правил, и принимает решение о заключении соглашения либо об отказе в его заключении;
в) направляет субъекту Российской Федерации решение о заключении соглашения либо об отказе в его заключении в течение 5 рабочих дней со дня принятия решения.
</t>
  </si>
  <si>
    <t>Субсидии участникам промышленных кластеров на возмещение части затрат при реализации совместных проектов по производству промышленной продукции кластера в целях импортозамещения</t>
  </si>
  <si>
    <t xml:space="preserve">Стимулирование создания и выведения на проектную мощность индустриальных (промышленных) парков, технопарков, промышленных кластеров
</t>
  </si>
  <si>
    <t>Стимулирование создания и выведения на проектную мощность индустриальных (промышленных) парков, технопарков, промышленных кластеров</t>
  </si>
  <si>
    <t>Порядок предоставления субсидии определен Постановлением Правительства Российской Федерации от 28.01.2016 № 41 «Об утверждении Правил предоставления из федерального бюджета субсидий участникам промышленных кластеров на возмещение части затрат при реализации совместных проектов по производству промышленной продукции кластера в целях импортозамещения».
Субсидия предоставляется на конкурсной основе инициаторам совместного проекта при выполнении следующих условий:
а) включение промышленного кластера в реестр промышленных кластеров и специализированных организаций промышленных кластеров, соответствующих требованиям к промышленным кластерам и специализированным организациям промышленных кластеров в целях применения к ним мер стимулирования деятельности в сфере промышленности, утвержденным постановлением Правительства Российской Федерации от 31 июля 2015 г. N 779 "О промышленных кластерах и специализированных организациях промышленных кластеров";
б) включение совместного проекта в реестр совместных проектов по итогам конкурсного отбора (далее - реестр совместных проектов).
Конкурсный отбор осуществляется конкурсной комиссией по отбору совместных проектов участников промышленного кластера (далее - комиссия). Решение об образовании комиссии принимается Минпромторгом России.
Субсидия предоставляется инициатору совместного проекта, отобранного по итогам конкурсного отбора, на возмещение части затрат в рамках реализации совместного проекта после заключения договора о предоставлении субсидии с Минпромторгом России.</t>
  </si>
  <si>
    <t>Постановление Правительства РФ от 16.07.2015 №708 (ред. от 15.01.2020) "О специальных инвестиционных контрактах для отдельных отраслей промышленности"
(вместе с "Правилами заключениями специальных инвестиционных контрактов")</t>
  </si>
  <si>
    <t>Развитие авиационной промышленности</t>
  </si>
  <si>
    <t xml:space="preserve">Компании-производители, реализующие проекты по подготовке и сертификации производства воздушных судов для местных и региональных воздушных линий.
Право на получение субсидии предоставляется организациям независимо от их организационно-правовой формы при соблюдении следующих условий:
а) наличие у организации лицензии на разработку, производство, испытание и ремонт авиационной техники;
б) отсутствие у организации на первое число месяца, предшествующего месяцу, в котором планируется заключение договора о предоставлении субсидии в соответствии с типовой формой, утвержденной Министерством финансов Российской Федерации (далее - договор),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соответствие бизнес-плана проекта сертификации воздушных судов для местных и региональных воздушных линий или проекта по подготовке и сертификации производства воздушных судов для местных и региональных воздушных линий (далее - бизнес-план) целям и задачам подпрограммы "Самолетостроение" государственной программы Российской Федерации "Развитие авиационной промышленности на 2013 - 2025 годы";
г) обоснование возможности реализации проекта в срок до 2 лет с объемами производства от 5 воздушных судов в год (с момента выхода на стадию серийного производства), предусмотренное бизнес-планом;
д) отсутствие у организации на первое число месяца, предшествующего месяцу, в котором планируется заключение договора, просроченной задолженности по возврату в федеральный бюджет субсидий, бюджетных инвестиций, предоставленных в том числе в соответствии с иными правовыми актами, и иной просроченной задолженности перед федеральным бюджетом, в том числе по денежным обязательствам перед Российской Федерацией, определенным в статье 93.4 Бюджетного кодекса Российской Федерации;
е) по состоянию на первое число месяца, предшествующего месяцу, в котором планируется заключение договора,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ж) по состоянию на первое число месяца, предшествующего месяцу, в котором планируется заключение договора, организация не находится в процессе реорганизации, ликвидации, банкротства;
з) по состоянию на первое число месяца, предшествующего месяцу, в котором планируется заключение договора, организация не получает средства из федерального бюджета на основании иных нормативных правовых актов на цели, указанные в пункте 1 настоящих Правил.
</t>
  </si>
  <si>
    <t>Порядок предоставления субсидии определен Постановлением Правительства Российской Федерации от 01.07.2016 №623 «Об утверждении Правил предоставления субсидий компаниям - производителям воздушных судов для местных и региональных воздушных линий на компенсацию части затрат на сертификацию таких воздушных судов, а также на компенсацию части затрат на реализацию проектов по подготовке и сертификации производства воздушных судов для местных и региональных воздушных линий».
Субсидии предоставляются организациям, заключившим с Минпромторгом России договор, который предусматривает в том числе порядок, формы и сроки представления отчетности о достижении показателей результативности использования субсидии, а также план-график реализации проекта подготовки производства воздушных судов, включающий сроки получения сертификатов.
Договоры заключаются Минпромторгом России по каждому отдельному типу воздушного судна. Организация имеет право заключать несколько договоров по разным типам воздушных судов.
Предоставление субсидий осуществляется ежеквартально в размере 90 процентов фактически понесенных и документально подтвержденных затрат организации на оплату предусмотренных бизнес-планом услуг сертификационных центров по договорам на сертификацию.
Предоставление субсидий осуществляется по платежам, произведенным с декабря предыдущего финансового года по декабрь текущего финансового года.
Для получения субсидии организация представляет не позднее 10-го числа последнего месяца квартала в Минпромторг России заявление в произвольной форме за подписью руководителя организации с приложением установленного пакета документов.</t>
  </si>
  <si>
    <t xml:space="preserve">Российские предприятия отрасли авиационного агрегатостроения, реализующие проекты по выходу на мировой рынок в качестве поставщиков компонентов и агрегатов 2 - 4 уровней.
Право на получение субсидии предоставляется организации независимо от ее организационно-правовой формы при выполнении следующих условий:
а) регистрация организации в качестве юридического лица на территории Российской Федерации;
б) наличие у организации заключенного (заключенных) договора (договоров) на оказание услуг по сертификации или валидации;
в) по состоянию на первое число месяца, предшествующего месяцу, в котором планируется заключение договора о предоставлении субсидии в соответствии с типовой формой, утвержденной Министерством финансов Российской Федерации: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том числе по денежным обязательствам перед Российской Федерацией, определенным в статье 93.4 Бюджетного кодекса Российской Федерации;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являются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организация не находится в процессе реорганизации, ликвидации, банкротства;
организация не получает средств из федерального бюджета на основании иных нормативных правовых актов на цели, указанные в пункте 1 настоящих Правил.
</t>
  </si>
  <si>
    <t>Порядок предоставления субсидии определен Постановлением Правительства Российской Федерации от 27.12.2017 №1662 «Об утверждении Правил предоставления субсидий из федерального бюджета российским компаниям отрасли авиационного приборостроения и агрегатостроения на компенсацию части затрат на реализацию проектов по выходу предприятий отрасли на мировой рынок в качестве поставщиков компонентов 2 - 4 уровней и признании утратившими силу некоторых актов Правительства Российской Федерации».
Субсидии предоставляются организациям, заключившим с Минпромторгом России договор. Субсидия предоставляется на возмещение части затрат на сертификацию либо валидацию разработчиков и производителей бортового приборного оборудования, компонентов приборного оборудования, а также разработчиков и производителей авиационных систем и агрегатов, компонентов и агрегатов по мировым стандартам, понесенных организацией не ранее 1 декабря финансового года, предшествующего текущему финансовому году.</t>
  </si>
  <si>
    <t xml:space="preserve">Постановление Правительства РФ от 27.12.2017 №1662 "Об утверждении Правил предоставления субсидий из федерального бюджета российским компаниям отрасли авиационного приборостроения и агрегатостроения на компенсацию части затрат на реализацию проектов по выходу предприятий отрасли на мировой рынок в качестве поставщиков компонентов 2 - 4 уровней и признании утратившими силу некоторых актов Правительства Российской Федерации"
</t>
  </si>
  <si>
    <t>А3</t>
  </si>
  <si>
    <t xml:space="preserve">Субсидии российским организациям на возмещение части затрат на выполнение научно-исследовательских и опытно-конструкторских работ по приоритетным направлениям развития авиационной промышленности
</t>
  </si>
  <si>
    <t xml:space="preserve">Субсидии предоставляются организациям, прошедшим конкурсный отбор на право получения субсидии (далее - конкурсный отбор), на возмещение не более 70 процентов затрат на выполнение работ при условии, что срок выполнения работ не превышает 5 лет и их выполнение начато в срок не ранее 2 лет, предшествующих году подачи заявки на участие в конкурсном отборе (далее - заявка).
Субсидии предоставляются при соблюдении следующих условий:
а) организация является юридическим лицом, зарегистрированным на территории Российской Федерации, осуществляющим деятельность на территории Российской Федерации в сфере научных исследований и (или) авиационной промышленности не менее 3 лет на день подачи заявки и имеющим лицензию на разработку, производство, испытания и ремонт авиационной техники;
б) срок выполнения работ не превышает 5 лет и выполнение работ начато в срок не ранее 2 лет, предшествующих году подачи заявки;
в) затраты организации на выполнение предусмотренных бизнес-планом работ собственными, заемными и (или) привлеченными средствами составляют не менее 30 процентов общего объема затрат на их выполнение;
г) получение организацией гарантийного письма (гарантийных писем) кредитной организации (кредитных организаций) о готовности предоставить финансовое обеспечение расходов на выполнение работ с указанием размера кредита, процентной ставки по кредитному договору и срока предоставления кредита, либо получение организацией предварительных условий кредитного договора (кредитных договоров) на выполнение работ, либо наличие у организации кредитного договора (кредитных договоров) на выполнение работ, либо получение организацией гарантийного письма организации, заинтересованной в результатах их выполнения, о готовности предоставить финансовое обеспечение расходов на выполнение работ с указанием размера предоставляемых средств, сроков и условий их предоставления (в случае если бизнес-планом предусмотрено привлечение организацией заемных и (или) привлеченных средств для выполнения работ);
д) на дату не ранее чем 15-е число месяца, предшествующего месяцу подачи заявки в соответствии с пунктом 10 настоящих Правил: у организации отсутствует неисполненная обязанность по уплате налогов, сборов, страховых взносов, пеней, штрафов и процентов; у организации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организация не находится в процессе реорганизации, ликвидации и банкротства; организация не получает средства из федерального бюджета на основании иных нормативных правовых актов на цели, указанные в пункте 1 настоящих Правил;
е) возможность использования результатов выполнения работ в промышленном производстве подтверждена заинтересованными организациями;
ж) выполнение работ направлено на решение задач государственной программы Российской Федерации "Развитие авиационной промышленности на 2013 - 2025 годы";
з) выполнение работ предусмотрено документами стратегического развития организации, одобренными в установленном порядке ее органами управления, за счет собственных, заемных и (или) привлеченных средств.
</t>
  </si>
  <si>
    <t>Постановление Правительства РФ от 26.06.2018 №733 «Об утверждении Правил предоставления субсидий из федерального бюджета российским организациям на возмещение части затрат на выполнение научно-исследовательских и опытно-конструкторских работ по приоритетн</t>
  </si>
  <si>
    <t>https://gisp.gov.ru/support-measures/list/9124258/</t>
  </si>
  <si>
    <t xml:space="preserve">Постановление Правительства Российской Федерации от 15 апреля 2014 г. № 303 «Об утверждении Государственной программы Российской Федерации «Развитие авиационной промышленности", Постановление Правительства РФ от 26.06.2018 №733 </t>
  </si>
  <si>
    <t>Постановление Правительства Российской Федерации от 15 апреля 2014 г. № 303 «Об утверждении Государственной программы Российской Федерации «Развитие авиационной промышленности», Постановление Правительства Российской Федерации от 27.12.2017 №1662</t>
  </si>
  <si>
    <t>Постановление Правительства Российской Федерации от 15 апреля 2014 г. №303 «Об утверждении Государственной программы Российской Федерации «Развитие авиационной промышленности», Постановление Правительства Российской Федерации от 04.04.2016 №267</t>
  </si>
  <si>
    <t>Постановление Правительства Российской Федерации от 15 апреля 2014 г. № 303 «Об утверждении Государственной программы Российской Федерации «Развитие авиационной промышленности», Постановление Правительства Российской Федерации от 01.07.2016 №623</t>
  </si>
  <si>
    <t>Постановление Правительства Российской Федерации от 15 апреля 2014 г. №303 «Об утверждении Государственной программы Российской Федерации «Развитие авиационной промышленности», Постановление Правительства Российской Федерации от 09.03.2018 №301</t>
  </si>
  <si>
    <t xml:space="preserve">Субсидии предоставляются на возмещение следующих затрат:
а) расходы на разработку эскизных, технических проектов, рабочей конструкторской документации для изготовления опытного образца;
б) затраты на приобретение и (или) изготовление (в том числе проектирование, транспортировку, монтаж, опробование и пусконаладочные работы) макетов, стендов, установок, испытательных станций, контрольно-измерительной и иной аппаратуры, приборов, технологической оснастки, а также другого специального оборудования, необходимого для выполнения работ;
в) расходы по договорам финансовой аренды (лизинга) технологического, испытательного и измерительного оборудования, необходимого для выполнения работ;
г) расходы на изготовление и испытание опытных (экспериментальных) образцов;
д) расходы на сертификацию и (или) регистрацию в Российской Федерации и (или) за ее пределами результатов интеллектуальной деятельности, полученных в рамках выполнения работ;
е) расходы на оплату услуг по сертификации (валидации) в рамках прохождения процедур сертификации, установленных законодательством Российской Федерации, а также процедур сертификации (валидации), установленных межправительственными и межведомственными соглашениями, заключенными Российской Федерацией или уполномоченными государственными органами Российской Федерации с авиационными властями иностранных государств (за исключением затрат на осуществление капитальных вложений);
ж) расходы на оплату труда работников, непосредственно занятых выполнением работ, за период выполнения ими работ, а также расходы на обязательное пенсионное страхование, на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з) накладные расходы в размере не более:
150 процентов суммы расходов на оплату труда работников организации, непосредственно занятых выполнением научно-исследовательских работ;
300 процентов суммы расходов на оплату труда работников организации, непосредственно занятых выполнением опытно-конструкторских работ;
и) расходы на приобретение сырья, основных и вспомогательных материалов, покупных комплектующих изделий, топлива и энергии всех видов на технологические цели, понесенные в рамках выполнения работ;
к) затраты на оплату работ сторонних организаций, непосредственно участвующих в выполнении работ, в отношении которых последовало обращение за предоставлением субсидии и которые привлечены в качестве соисполнителей, в размере не более 70 процентов суммы расходов на оплату труда работников таких организаций.
</t>
  </si>
  <si>
    <t>Порядок предоставления субсидии определен Постановлением Правительства Российской Федерации от 26.06.2018 №733 «Об утверждении Правил предоставления субсидий из федерального бюджета российским организациям на возмещение части затрат на выполнение научно-исследовательских и опытно-конструкторских работ по приоритетным направлениям развития авиационной промышленности».
Субсидии предоставляются организациям, прошедшим конкурсный отбор на право получения субсидии. Конкурсный отбор проводится конкурсной комиссией, образуемой Минпромторгом России.
Конкурсный отбор проводится не более 3 раз в течение финансового года.
На основании рейтингов заявок по каждому виду работ, на возмещение затрат по которым планируется предоставление субсидий в рамках конкурсного отбора, комиссией каждой заявке присваивается порядковый номер. Заявке, получившей наибольший рейтинговый номер, присваивается наименьший порядковый номер, начиная с первого порядкового номера и далее в порядке возрастания порядковых номеров.
По итогам оценки и сопоставления заявок комиссией в срок, не превышающий 3 рабочих дней, следующих за днем окончания проведения оценки и формирования рейтинга, оформляется протокол оценки и определения рейтинга заявок с указанием размеров субсидий по каждому виду работ. Договор заключается с организацией, заявке которой в соответствии с пунктом 16 настоящих Правил присвоен первый порядковый номер.</t>
  </si>
  <si>
    <t>А4</t>
  </si>
  <si>
    <t>https://gisp.gov.ru/support-measures/list/8880018/</t>
  </si>
  <si>
    <t>Постановление Правительства РФ от 14.03.2018 №253 «Об утверждении Правил предоставления субсидий из федерального бюджета российским организациям в целях возмещения процентов по кредитам, привлеченным для реализации проектов по созданию судостроительных ко</t>
  </si>
  <si>
    <t xml:space="preserve">Субсидии российским организациям в целях возмещения процентов по кредитам, привлеченным для реализации проектов по созданию судостроительных комплексов
</t>
  </si>
  <si>
    <t>Развитие судостроения</t>
  </si>
  <si>
    <t>Порядок предоставления субсидии определен Постановлением Правительства Российской Федерации от 14.03.2018 №253 «Об утверждении Правил предоставления субсидий из федерального бюджета российским организациям в целях возмещения процентов по кредитам, привлеченным для реализации проектов по созданию судостроительных комплексов».
Субсидия предоставляется организации при условии заключения договора о предоставлении субсидии, в котором в том числе предусматриваются:
а) порядок и условия возврата средств в случае установления факта нарушения условий, предусмотренных настоящими Правилами и договором о предоставлении субсидии;
б) согласие организации на проведение периодических проверок соблюдения организацией целей, условий и порядка предоставления субсидий Минпромторгом России и органами государственного финансового контроля;
в) план-график реализации проекта, содержащий перечень ключевых событий его реализации, в том числе показатели результативности использования субсидии;
г) порядок, сроки и формы представления отчетности о выполнении плана-графика реализации проекта, наступлении ключевых событий его реализации, а также о достижении значений показателей результативности использования субсидии.</t>
  </si>
  <si>
    <t>Субсидии предоставляются на компенсацию организациям части затрат, связанных с уплатой процентов по кредитам, полученным в российских кредитных организациях и государственной корпорации развития «ВЭБ.РФ».</t>
  </si>
  <si>
    <t>Постановление Правительства Российской Федерации от 15 апреля 2014 г. №304 "Об утверждении государственной программы Российской Федерации «Развитие судостроения и техники для освоения шельфовых месторождений", Постановление Правительства Российской Федерации от 14.03.2018 №253</t>
  </si>
  <si>
    <t xml:space="preserve">Право на получение субсидий предоставляется организациям, отвечающим следующим требованиям:
а) организация реализует проект по созданию судостроительного комплекса, стоимость которого составляет не менее 100 млрд. рублей;
б) организацией получен кредит (открыта кредитная линия) после 1 января 2017 г. в банках на реализацию проекта (далее - кредит);
в) кредитные средства направлены на реализацию проекта;
г) у организации на 15-е число месяца, предшествующего месяцу, в котором планируется заключение договора о предоставлении субсидии, заключенного Министерством промышленности и торговли Российской Федерации с организацией в соответствии с типовой формой, утвержденной Министерством финансов Российской Федерации (далее - договор о предоставлении субсидии),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д) у организации на 15-е число месяца, предшествующего месяцу, в котором планируется заключение договора о предоставлении субсидии,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е) организация не находится в процессе реорганизации, ликвидации, банкротства;
ж)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(территория), включенное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з) организация не получает средства из федерального бюджета в соответствии с иными нормативными правовыми актами на цели, указанные в пункте 1 настоящих Правил;
и) у организации отсутствует просроченная задолженность по денежным обязательствам перед Российской Федерацией, предусмотренным статьей 93.4 Бюджетного кодекса Российской Федерации.
</t>
  </si>
  <si>
    <t xml:space="preserve">Субсидии российским организациям на возмещение части затрат на строительство судов рыбопромыслового флота
</t>
  </si>
  <si>
    <t>А5</t>
  </si>
  <si>
    <t>Постановление Правительства РФ от 27.12.2019 №1917 "Об утверждении Правил предоставления субсидий из федерального бюджета российским организациям на возмещение части затрат на строительство судов рыбопромыслового флота"</t>
  </si>
  <si>
    <t>Постановление Правительства Российской Федерации от 15 апреля 2014 г. №304 «Об утверждении государственной программы Российской Федерации «Развитие судостроения и техники для освоения шельфовых месторождений», Постановление Правительства Российской Федерации от 27.12.2019 №1917</t>
  </si>
  <si>
    <t>Постановление Правительства Российской Федерации от 15 апреля 2014 г. №304 «Об утверждении государственной программы Российской Федерации «Развитие судостроения и техники для освоения шельфовых месторождений", Постановление Правительства Российской Федерации от 02.04.2009 №295</t>
  </si>
  <si>
    <t xml:space="preserve">Субсидии предоставляются российским юридическим лицам, основным видом экономической деятельности которых является рыболовство, отвечающим требованиям Федерального закона от 20.12.2004 №166-ФЗ "О рыболовстве и сохранении водных биологических ресурсов" и являющимся заказчиками строительства судов рыбопромыслового флота.
Субсидия предоставляется организации при соблюдении следующих условий:
а) судно рыбопромыслового флота построено по заказу организации за счет ее собственных и (или) заемных средств и (или) кредитных средств, полученных в российских кредитных организациях или в иных российских организациях или на основании договоров лизинга, заключенных с российскими лизинговыми компаниями;
б) судно рыбопромыслового флота введено в эксплуатацию и зарегистрировано в Государственном судовом реестре, либо в реестре маломерных судов, либо в Российском международном реестре судов, либо в Российском открытом реестре судов;
в) закладка киля судна рыбопромыслового флота состоялась не ранее 1 января 2019 г.;
г) проектирование и строительство судна рыбопромыслового флота ранее не поддерживалось за счет средств федерального бюджета в соответствии с иными нормативными правовыми актами;
д) судно рыбопромыслового флота, принадлежащее организации на праве собственности или на основании договора финансовой аренды (договора лизинга), не является объектом инвестиций, построенным в рамках реализации инвестиционных проектов в соответствии с Федеральным законом "О рыболовстве и сохранении водных биологических ресурсов";
е) на судно рыбопромыслового флота выдано заключение о подтверждении производства промышленной продукции на территории Российской Федерации в соответствии с Правилами выдачи заключения о подтверждении производства промышленной продукции на территории Российской Федерации, утвержденными постановлением Правительства Российской Федерации от 17 июля 2015 г. N 719 "О подтверждении производства промышленной продукции на территории Российской Федерации";
ж) по состоянию на дату не ранее чем за 5 рабочих дней до даты подачи документов для заключения соглашения о предоставлении субсидии организация соответствует следующим требованиям: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у организации отсутствует просроченная задолженность по возврату в федеральный бюджет субсидий, бюджетных инвестиций, предоставленных в соответствии с иными правовыми актами, иная просроченная задолженность перед федеральным бюджетом, в том числе задолженность по денежным обязательствам перед Российской Федерацией, определенная статьей 93.4 Бюджетного кодекса Российской Федерации;
организация не находится в процессе реорганизации, ликвидации и в отношении организации не введена процедура банкротства, ее деятельность не приостановлена в порядке, предусмотренном законодательством Российской Федерации;
организация не должна являться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совокупности превышает 50 процентов;
организация не должна получать средства из федерального бюджета на основании иных нормативных правовых актов на возмещение части затрат на цели, указанные в пункте 1 настоящих Правил.
</t>
  </si>
  <si>
    <t xml:space="preserve">Порядок предоставления субсидии определен Постановлением Правительства Российской Федерации от 27.12.2019 №1917 "Об утверждении Правил предоставления субсидий из федерального бюджета российским организациям на возмещение части затрат на строительство судов рыбопромыслового флота".
Решение о предоставлении субсидии принимается Минпромторгом России на основании заявления судостроительной организации.
Субсидия предоставляется на основании соглашения о предоставлении субсидии, которое заключается между Минпромторгом России и организацией в отношении каждого судна рыбопромыслового флота.
</t>
  </si>
  <si>
    <t xml:space="preserve">Субсидии предоставляются в целях создания экономических стимулов для замены судов рыбопромыслового флота, выслуживших нормативные сроки службы и не соответствующих по своему физическому и моральному состоянию современным требованиям безопасности и увеличения доли отечественной продукции судостроительной отрасли на рынке.
Размер субсидии составляет 30 процентов стоимости судна рыбопромыслового флота в соответствии с судостроительным контрактом (без учета налога на добавленную стоимость), но не более 30 процентов соответствующей предельной стоимости строительства судна рыбопромыслового флота, принимаемой для предоставления субсидий российским организациям на возмещение части затрат на строительство судов рыбопромыслового флота
</t>
  </si>
  <si>
    <t>http://minpromtorg.gov.ru/ministry/organization/dep/#!15&amp;click_tab_vp_ind=1</t>
  </si>
  <si>
    <t xml:space="preserve">Субсидии российским организациям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в 2009 - 2021 годах, а также на уплату лизинговых платежей по договорам лизинга, заключенным в 2009 - 2021 годах с российскими лизинговыми компаниями, на приобретение гражданских судов
</t>
  </si>
  <si>
    <t xml:space="preserve">Субсидии по кредитам предоставляются в отношении кредитов, полученных в российских кредитных организациях и в государственной корпорации развития "ВЭБ.РФ" в 2009 - 2021 годах (в том числе траншей в рамках кредитных линий) на основании кредитных договоров, направленных:
на приобретение (строительство) судов;
на рефинансирование кредитов, ранее полученных организацией в российских кредитных организациях или в государственной корпорации "Банк развития и внешнеэкономической деятельности (Внешэкономбанк)" в 2009 - 2021 годах на приобретение (строительство) судов (далее - кредитный договор рефинансирования);
на выкуп (приобретение) судов, первоначально полученных организацией по договорам лизинга, заключенным с российскими лизинговыми компаниями в 2009 - 2021 годах (далее - кредитный договор на выкуп (приобретение) судов).
Субсидии по кредитам, полученным в валюте Российской Федерации, предоставляются в размере двух третьих суммы затрат организации на уплату процентов по кредиту в расчетном периоде.
Субсидии по лизинговым платежам, содержащим денежные обязательства в иностранной валюте, предоставляются в размере двух третьих затрат лизинговой компании на уплату процентов по кредитам, полученным лизинговой компанией для приобретения судна и вознаграждения лизинговой компании за услуги по предоставлению финансирования приобретения судов, оформления и сопровождения лизинговой сделки, являющихся частями лизингового платежа, пересчитанных исходя из курса рубля к иностранной валюте, установленного Центральным банком Российской Федерации на дату уплаты организацией лизингового платежа. При этом размер субсидии не может превышать сумму, рассчитанную как отношение произведения двух третьих процентной ставки по кредиту в иностранной валюте, принятой для расчета максимального размера субсидий, количества дней между последним и предпоследним лизинговыми платежами и остаточной стоимости судна, пересчитанной исходя из курса рубля к иностранной валюте, установленного Центральным банком Российской Федерации, к количеству дней в году.
</t>
  </si>
  <si>
    <t xml:space="preserve">Порядок предоставления субсидии определен  Постановлением Правительства Российской Федерации от 22.05.2008 № 383 "Об утверждении Правил предоставления субсидий российским транспортным компаниям и пароходствам на возмещение части затрат на уплату процентов по кредитам, полученным в российских кредитных организациях и в государственной корпорации "Банк развития и внешнеэкономической деятельности (Внешэкономбанк)" в 2009 - 2021 годах на закупку гражданских судов, а также на упрату лизинговых платежей по договорам лизинга, заключенным в 2009 - 2021 годах с российскими лизинговыми компаниями на приобретение гражданских судов".
Субсидии предоставляются организациям, заключившим с Минпромторгом России договор.
Субсидии по лизинговым платежам, содержащим денежные обязательства в валюте Российской Федерации, предоставляются в размере двух третьих затрат лизинговой компании на уплату процентов по кредитам, полученным лизинговой компанией для приобретения судна и вознаграждения лизинговой компании за услуги по предоставлению финансирования приобретения судов, оформления и сопровождения лизинговой сделки, являющихся частями лизингового платежа. При этом размер предоставляемой субсидии не может превышать сумму, рассчитанную как две третьих отношения произведения установленной ключевой ставки Центрального банка Российской Федерации, действующей на дату уплаты организацией лизингового платежа, а в отношении лизинговых договоров, заключенных после 1 января 2017 г., - исходя из двух третьих базового индикатора, рассчитанного в соответствии с постановлением от 20 июля 2016 г. N 702, количества дней между последним и предпоследним лизинговыми платежами и остаточной стоимости судна к количеству дней в году.
Субсидии по лизинговым платежам, содержащим денежные обязательства в иностранной валюте, предоставляются в размере двух третьих затрат лизинговой компании на уплату процентов по кредитам, полученным лизинговой компанией для приобретения судна и вознаграждения лизинговой компании за услуги по предоставлению финансирования приобретения судов, оформления и сопровождения лизинговой сделки, являющихся частями лизингового платежа, пересчитанных исходя из курса рубля к иностранной валюте, установленного Центральным банком Российской Федерации на дату уплаты организацией лизингового платежа. При этом размер субсидии не может превышать сумму, рассчитанную как отношение произведения двух третьих процентной ставки по кредиту в иностранной валюте, принятой для расчета максимального размера субсидий, количества дней между последним и предпоследним лизинговыми платежами и остаточной стоимости судна, пересчитанной исходя из курса рубля к иностранной валюте, установленного Центральным банком Российской Федерации, к количеству дней в году. Для расчета максимального размера субсидий по возмещению части затрат на уплату лизинговых платежей по договорам лизинга, заключенным в иностранной валюте после 1 января 2018 г., принимается ставка по кредиту, полученному в иностранной валюте, в размере 6 процентов годовых. По договорам лизинга, заключенным в иностранной валюте с 1 августа 2012 г. до 1 января 2018 г., размер субсидии не может превышать величину, рассчитанную исходя из ставки по кредиту, полученному в иностранной валюте, в размере 8 процентов годовых. По договорам лизинга, заключенным в иностранной валюте до 1 августа 2012 г., размер субсидии не может превышать величину, рассчитанную исходя из ставки по кредиту, полученному в иностранной валюте, в размере 10 процентов годовых.
Остаточная стоимость судна определяется как разница между стоимостью судна, указанной в договоре купли-продажи или договоре на строительство судна, заключенном лизинговой компанией с продавцом судна, и частью уплаченных организацией лизинговых платежей, предназначенной для возмещения стоимости судна.
</t>
  </si>
  <si>
    <t xml:space="preserve">Порядок предоставления субсидии определен Постановлением Правительства Российской Федерации от 27.04.2017 №502 "Об утверждении Правил предоставления субсидий из федерального бюджета российским организациям на возмещение части затрат на приобретение (строительство) новых гражданских судов взамен судов, сданных на утилизацию".
Субсидия предоставляется на основании договора о предоставлении субсидии, который заключается между Минпромторгом России и российской организацией в отношении каждого нового гражданского судна.
Размер субсидии на приобретение (строительство) новых гражданских судов (за исключением судов рыбопромыслового флота и судов технического флота) взамен судов, сданных на утилизацию, рассчитывается согласно приложению N 1.
Размер субсидии на приобретение (строительство) одного нового гражданского судна (за исключением судна рыбопромыслового флота и судна технического флота) взамен одного судна, сданного на утилизацию, рассчитывается по формуле, приведенной в пункте 1 приложения N 1 к настоящим Правилам. При этом тип утилизируемого судна должен соответствовать типу нового гражданского судна.
В случае подачи российской организацией заявления о предоставлении субсидии на приобретение (строительство) одного нового гражданского судна взамен нескольких судов различных типов (за исключением судов рыбопромыслового флота и судов технического флота), сданных на утилизацию, размер субсидии рассчитывается по формуле, приведенной в пункте 2 приложения N 1 к настоящим Правилам.
13. Размер субсидии, получаемой российской организацией на одно новое гражданское судно, не может превышать:
а) 15 процентов стоимости судна (без учета налога на добавленную стоимость) в случае приобретения (строительства) нового пассажирского судна;
б) 10 процентов стоимости судна (без учета налога на добавленную стоимость) в случае приобретения (строительства) нового гражданского судна другого типа (за исключением судна рыбопромыслового флота и судна технического флота).
14. Размер субсидии на приобретение (строительство) одного нового судна рыбопромыслового флота или судна технического флота составляет 10 процентов его стоимости (без учета налога на добавленную стоимость), но не более 70 млн. рублей. Соответствие замены утилизируемых судов при определении размера субсидии на приобретение (строительство) новых судов рыбопромыслового флота или судов технического флота взамен судов, сданных на утилизацию, рассчитывается согласно приложению N 2.
Соответствие замены одного утилизируемого судна рыбопромыслового флота или судна технического флота одним новым судном соответствующего типа рассчитывается по формуле, приведенной в пункте 1 приложения N 2 к настоящим Правилам.
В случае подачи российской организацией заявления о предоставлении субсидии на приобретение (строительство) одного нового судна рыбопромыслового флота или судна технического флота взамен нескольких судов различных типов, сданных на утилизацию, соответствие замены таких судов рассчитывается по формуле, приведенной в пункте 2 приложения N 2 к настоящим Правилам.
15. Если стоимость нового гражданского судна в соответствии с договором о приобретении (строительстве) нового гражданского судна выражена в иностранной валюте, расчет размера субсидии осуществляется исходя из курса рубля к иностранной валюте, установленного Центральным банком Российской Федерации на дату заключения договора о приобретении (строительстве) нового гражданского судна.
</t>
  </si>
  <si>
    <t xml:space="preserve">Постановление Правительства Российской Федерации от 17 февраля 2016 г. №109 </t>
  </si>
  <si>
    <t xml:space="preserve">Развитие производства телекоммуникационного оборудования
</t>
  </si>
  <si>
    <t xml:space="preserve">Субсидии предоставляются российским организациям, прошедшим конкурсный отбор на право получения субсидии, по комплексным проектам, срок реализации которых не превышает 5 лет, при этом общая стоимость комплексного проекта и максимальный ежегодный размер субсидии, предоставляемой организации, составляют соответственно: в рамках подпрограммы «Развитие производства телекоммуникационного оборудования» - до 1,5 млрд. рублей и не более 300 млн. рублей; в рамках подпрограммы «Развитие производства вычислительной техники» - до 2,5 млрд. рублей и не более 400 млн. рублей; в рамках подпрограммы «Развитие производства специального технологического оборудования» - до 2 млрд. рублей и не более 300 млн. рублей; в рамках подпрограммы «Развитие производства систем интеллектуального управления» - до 1 млрд. рублей и не более 200 млн. рублей.
Субсидии предоставляются организациям, которые на дату не ранее чем за 30 рабочих дней до даты заключения договора о предоставлении субсидии соответствуют следующим требованиям:
а)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б)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не находится в процессе реорганизации, ликвидации и банкротства;
г) организация не является иностранным юридическим лицом, а также российским юридическим лицом, в уставном (складочном) капитале которой доля участия иностранных юридических лиц, местом регистрации которых являются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превышает 50 процентов;
д) организация не получает средств из федерального бюджета на основании иных нормативных правовых актов на цели, указанные в пункте 1 настоящих Правил.
</t>
  </si>
  <si>
    <t xml:space="preserve">Субсидии предоставляются на возмещение части затрат на создание научно-технического задела, возникших не ранее календарного года получения субсидии, в том числе до заключения договора о предоставлении субсидии, в пределах объемов затрат, предусмотренных бизнес-планом комплексного проекта, и максимальных ежегодных размеров субсидии. Субсидии предоставляются в соответствии с периодами реализации комплексных проектов, равными полугодиям календарного года, на финансовое обеспечение части затрат на создание научно-технического задела, возникших не ранее календарного года получения субсидии, в пределах объемов затрат, предусмотренных бизнес-планом комплексного проекта и максимальных ежегодных размеров субсидии.
 Субсидируемые затраты организаций на создание научно-технического задела включают в себя следующие расходы, непосредственно связанные с реализацией комплексного проекта в части создания научно-технического задела:
а) расходы на оплату труда работников, непосредственно занятых выполнением научно-исследовательских, опытно-конструкторских и технологических работ, за период выполнения ими работ в рамках комплексного проекта, а также расходы на обязательное пенсионное страхование, на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б) накладные расходы в размере не более 200 процентов суммы расходов на оплату труда работников, непосредственно занятых реализацией комплексного проекта, включающие:
расходы на оплату труда работников, входящих в состав административно-управленческого персонала организации, а также расходы на обязательное пенсионное страхование, на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расходы на аренду зданий, строений и сооружений, которые организация использует для реализации комплексного проекта в части создания научно-технического задела;
расходы на оплату коммунальных услуг, обслуживание и ремонт зданий, строений и сооружений, которые организация использует для реализации комплексного проекта в части создания научно-технического задела;
расходы на оснащение и обслуживание вновь создаваемых и модернизируемых в рамках реализации комплексного проекта высокотехнологичных рабочих мест в части создания научно-технического задела;
расходы на оплату транспортировки грузов, непосредственно связанных с реализацией комплексного проекта в части создания научно-технического задела;
расходы на оплату информационных и консультационных услуг, непосредственно связанных с реализацией комплексного проекта в части создания научно-технического задела;
в) расходы по договорам на выполнение научно-исследовательских, опытно-конструкторских и технологических работ в целях создания научно-технического задела;
г) расходы на приобретение у российских и иностранных организаций неисключительных лицензий на результаты интеллектуальной деятельности, необходимых для реализации комплексного проекта;
д) расходы по договорам на проведение исследований в центрах коллективного пользования;
е) расходы на изготовление опытных образцов, макетов и стендов, в том числе на приобретение материалов и покупных комплектующих изделий;
ж) расходы на производство опытной серии продукции и ее тестирование, сертификацию и (или) регистрацию, а также на проведение испытаний;
з) расходы на аренду (лизинг) технологического оборудования и технологической оснастки, необходимых для создания научно-технического задела.
</t>
  </si>
  <si>
    <t xml:space="preserve">Порядок предоставления субсидии определен Постановлением Правительства Российской Федерации от 17 февраля 2016 г. № 109 «Об утверждении Правил предоставления из федерального бюджета субсидий российским организациям на возмещение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
Конкурс проводится конкурсной комиссией, образуемой Минпромторгом России, в целях определения победителей конкурса. Конкурс по каждой подпрограмме государственной программы проводится Минпромторгом России не чаще 2 раз в год.
Одной организацией может быть представлено для участия в конкурсе несколько комплексных проектов, в том числе комплексные проекты, реализация которых начата организацией за счет собственных и (или) заемных средств.
Объем внебюджетных средств, привлекаемых организацией и (или) соисполнителями по каждому комплексному проекту, не может быть меньше размера субсидии по каждому такому проекту.
</t>
  </si>
  <si>
    <t xml:space="preserve">Российские организации радиоэлектронной промышленности, прошедшие конкурсный отбор на право получения субсидии, по кредитам, полученным на цели реализации комплексных проектов по созданию инфраструктуры отрасли, в том числе кластеров в сфере радиоэлектроники, срок реализации которых не превышает 5 лет, а общая стоимость составляет: в рамках подпрограммы «Развитие производства телекоммуникационного оборудования» - до 1,5 млрд. рублей; в рамках подпрограммы «Развитие производства вычислительной техники» - до 2,5 млрд. рублей; в рамках подпрограммы «Развитие производства специального технологического оборудования» - до 2 млрд. рублей; в рамках подпрограммы «Развитие производства систем интеллектуального управления» - до 1 млрд. рублей.
Субсидии предоставляются организациям радиоэлектронной промышленности, которые на первое число месяца, предшествующего месяцу, в котором планируется заключение договора (принятие решения) о предоставлении субсидии, соответствуют следующим требованиям:
а) у организации радиоэлектронной промышленности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б) у организации радиоэлектронной промышленности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радиоэлектронной промышленности не находится в процессе реорганизации, ликвидации, банкротства;
г) организация радиоэлектронной промышленности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д) организация радиоэлектронной промышленности не получает средства из федерального бюджета в соответствии с иными нормативными правовыми актами на цели, указанные в пункте 1 настоящих Правил;
е) у организации радиоэлектронной промышленности отсутствует просроченная задолженность по денежным обязательствам перед Российской Федерацией, указанным в статье 93.4 Бюджетного кодекса Российской Федерации.
</t>
  </si>
  <si>
    <t xml:space="preserve">Порядок предоставления субсидии определен Постановлением Правительства Российской Федерации от 17 февраля 2016 г. № 110 «Об утверждении Правил предоставления субсидии российским предприятиям радиоэлектронной промышленности на компенсацию части затрат на уплату процентов по кредитам, полученным в российских кредитных организациях на цели реализации проектов по созданию инфраструктуры отрасли, в том числе кластеров в сфере радиоэлектроники».
Субсидии предоставляются по кредитам, выданным на срок не менее 1 года по каждому кредитному договору и полученным организациями радиоэлектронной промышленности в российских кредитных организациях не ранее 1 января 2016 г. на цели создания инфраструктуры отрасли, в том числе кластеров в сфере радиоэлектроники, в рамках комплексного проекта, бизнес-планом которого в обязательном порядке предусмотрено осуществление расходов инвестиционного характера, связанных с:
а) приобретением или долгосрочной арендой земельных участков под создание новых производственных мощностей;
б) разработкой проектно-сметной документации;
в) строительством или реконструкцией производственных зданий и сооружений;
г) приобретением, сооружением, изготовлением, доставкой основных средств, а также с проведением строительно-монтажных и пусконаладочных работ и приобретением оборудования в рамках комплексного проекта.
Субсидии по кредитам, полученным организациями радиоэлектронной промышленности на цели рефинансирования действующих долговых обязательств, не предоставляются.
Субсидии предоставляются 2 раза в год (во II и IV кварталах финансового года) на компенсацию части затрат, возникших не ранее календарного года получения субсидии, на уплату процентов по кредитам, полученным организациями радиоэлектронной промышленности не ранее 1 января 2016 г., в том числе до заключения договора между Минпромторгом России и организацией радиоэлектронной промышленности на цели, указанные в пункте 1 настоящих Правил. Конкурс проводится конкурсной комиссией, образуемой Минпромторгом России. Конкурс в рамках каждой подпрограммы государственной программы проводится Минпромторгом России не более двух раз в год.
</t>
  </si>
  <si>
    <t>А6</t>
  </si>
  <si>
    <t>Субсидии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t>
  </si>
  <si>
    <t xml:space="preserve">Субсидируемые затраты организаций на создание научно-технического задела включают в себя следующие расходы, непосредственно связанные с реализацией комплексного проекта в части создания научно-технического задела:
а) расходы на оплату труда работников, непосредственно занятых выполнением научно-исследовательских, опытно-конструкторских и технологических работ, за период выполнения ими работ в рамках комплексного проекта, а также расходы на обязательное пенсионное страхование, на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б) накладные расходы в размере не более 200 процентов суммы расходов на оплату труда работников, непосредственно занятых реализацией комплексного проекта, включающие:
расходы на оплату труда работников, входящих в состав административно-управленческого персонала организации, а также расходы на обязательное пенсионное страхование, на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начисленные на указанные суммы расходов на оплату труда;
расходы на аренду зданий, строений и сооружений, которые организация использует для реализации комплексного проекта в части создания научно-технического задела;
расходы на оплату коммунальных услуг, обслуживание и ремонт зданий, строений и сооружений, которые организация использует для реализации комплексного проекта в части создания научно-технического задела;
расходы на оснащение и обслуживание вновь создаваемых и модернизируемых в рамках реализации комплексного проекта высокотехнологичных рабочих мест в части создания научно-технического задела;
расходы на оплату транспортировки грузов, непосредственно связанных с реализацией комплексного проекта в части создания научно-технического задела;
расходы на оплату информационных и консультационных услуг, непосредственно связанных с реализацией комплексного проекта в части создания научно-технического задела;
в) расходы по договорам на выполнение научно-исследовательских, опытно-конструкторских и технологических работ в целях создания научно-технического задела;
г) расходы на приобретение у российских и иностранных организаций неисключительных лицензий на результаты интеллектуальной деятельности, необходимых для реализации комплексного проекта;
д) расходы по договорам на проведение исследований в центрах коллективного пользования;
е) расходы на изготовление опытных образцов, макетов и стендов, в том числе на приобретение материалов и покупных комплектующих изделий;
ж) расходы на производство опытной серии продукции и ее тестирование, сертификацию и (или) регистрацию, а также на проведение испытаний;
з) расходы на аренду (лизинг) технологического оборудования и технологической оснастки, необходимых для создания научно-технического задела.
</t>
  </si>
  <si>
    <t>Постановление Правительства Российской Федерации  от 17 февраля 2016 г. №109 "Об утверждении Правил предоставления из федерального бюджета субсидий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t>
  </si>
  <si>
    <t xml:space="preserve">Порядок предоставления субсидии определен Постановлением Правительства Российской Федерации от 17.02.2016 №109 "Об утверждении Правил предоставления из федерального бюджета субсидий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
Конкурс проводится конкурсной комиссией, образуемой Министерством промышленности и торговли Российской Федерации, в целях определения победителей конкурса.
Конкурс по каждой подпрограмме государственной программы проводится Министерством промышленности и торговли Российской Федерации не чаще 2 раз в год.
В случае если объемы бюджетных ассигнований, предусмотренные федеральным законом о федеральном бюджете на соответствующий финансовый год на предоставление субсидий, и лимиты бюджетных обязательств, доведенные в установленном порядке до Министерства промышленности и торговли Российской Федерации как получателя средств федерального бюджета, не превышают размер субсидий, предусмотренный в текущем году организациям по ранее заключенным договорам о предоставлении субсидии, Министерство промышленности и торговли Российской Федерации не вправе принимать решение о проведении конкурса.
</t>
  </si>
  <si>
    <t>Постановление Правительства РФ от 17.02.2016 №109 (ред. от 01.02.2018) "Об утверждении Правил предоставления из федерального бюджета субсидий российским организациям на финансовое обеспечение части затрат на создание научно-технического задела по разработке базовых технологий производства приоритетных электронных компонентов и радиоэлектронной аппаратуры</t>
  </si>
  <si>
    <t>А7</t>
  </si>
  <si>
    <t xml:space="preserve">Субсидии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лекарственных препаратов
</t>
  </si>
  <si>
    <t xml:space="preserve">Развитие фармацевтической и медтицинской промышленности
</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</si>
  <si>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Постановление Правительства Российской Федерации от 16.11.2019 №1464</t>
  </si>
  <si>
    <t xml:space="preserve">Субсидии предоставляются организациям-производителям, прошедшим конкурсный отбор. Минпромторг России проводит конкурс для каждой современной технологии не чаще одного раза в квартал.
Субсидируются следующие виды затрат или обязательств этих организаций, возникающих не ранее календарного года получения субсидии, в том числе до заключения соглашения о предоставлении субсидии:
- оплата труда работников, а также отчисления на страховые взносы;
- материальные расходы (кроме капитальных вложений в основные фонды);
- накладные расходы (кроме представительских, оплаты проезда к месту отдыха, организации и участия в выставках) - не более 60 процентов суммы затрат по оплате труда и страховых взносов;
- оплата работ (услуг), оказанных сторонними организациями, привлекаемыми для реализации проекта в РФ, а также в иных государствах при проведении там клинических исследований лекарственных препаратов и их регистрации - не более 80 процентов размера субсидии.
Размер субсидии не может превышать:
- 70 процентов затрат организаций-производителей, направленных на реализацию проекта;
- максимального размера субсидии, устанавливаемого в рамках каждой современной технологии.
</t>
  </si>
  <si>
    <t xml:space="preserve">Российские организации - производители промышленной продукции, осуществляющие деятельность по разработке современных технологий, организации производства и реализации на их основе конкурентоспособных лекарственных препаратов
Для участия в конкурсе организация-производитель должна на дату не ранее чем за 15 рабочих дней до дня подачи заявки на участие в конкурсе соответствовать следующим требованиям:
а)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б)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не находится в процессе реорганизации, ликвидации, в отношении нее не введена процедура банкротства, деятельность организации не приостановлена в порядке, предусмотренном законодательством Российской Федерации;
г) организация не является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совокупности превышает 50 процентов;
д) организация не получает средства из федерального бюджета в соответствии с иными нормативными правовыми актами на цели реализации проекта;
е) организация предоставляет статистическую информацию по форме федерального статистического наблюдения N 2-ЛЕК(пром) "Сведения о производстве, отгрузке и ценах на лекарственные средства".
</t>
  </si>
  <si>
    <t>Порядок предоставления субсидии определен Постановлением Правительства Российской Федерации от 16.11.2019 №1464 "Об утверждении Правил предоставления субсидий из федерального бюджета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лекарственных препаратов и о признании утратившими силу некоторых актов Правительства Российской Федерации".
Субсидии предоставляются организациям-производителям, прошедшим конкурсный отбор на право получения субсидии (далее - конкурс). Конкурс проводится конкурсной комиссией, образуемой Минпромторгом России.  Для участия в конкурсе организация-производитель представляет в Минпромторг России через государственную информационную систему промышленности в соответствии с регламентом  установленный пакет документов. Конкурсная комиссия присваивает каждой заявке на участие в конкурсе порядковый номер в рамках каждой современной технологии в порядке уменьшения рейтинга. Заявке на участие в конкурсе с самым высоким рейтингом присваивается первый номер. Минпромторг России в течение 30 рабочих дней со дня размещения протокола оценки и сопоставления заявок на участие в конкурсе в государственной информационной системе промышленности заключает с организациями-производителями, признанными победителями конкурса в рамках каждой современной технологии, соглашения о предоставлении субсидии на срок реализации проектов, указанных в заявках на участие в конкурсе.</t>
  </si>
  <si>
    <t>https://gisp.gov.ru/support-measures/list/10903089/</t>
  </si>
  <si>
    <t>Постановление Правительства РФ от 16.11.2019 №1464 "Об утверждении Правил предоставления субсидий из федерального бюджета российским организациям на финансовое обеспечение части затрат на реализацию проектов по разработке современных технологий, организац</t>
  </si>
  <si>
    <t>А8</t>
  </si>
  <si>
    <t xml:space="preserve">Постановление Правительства РФ от 16.11.2019 №1463 "Об утверждении Правил предоставления субсидий из федерального бюджета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медицинских изделий и о признании утратившими силу некоторых актов Правительства Российской Федерации"
</t>
  </si>
  <si>
    <t>Порядок предоставления субсидии определен Постановлением Правительства Российской Федерации от 16.11.2019 №1463 "Об утверждении Правил предоставления субсидий из федерального бюджета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медицинских изделий и о признании утратившими силу некоторых актов Правительства Российской Федерации".
Субсидии предоставляются организациям-производителям, прошедшим конкурсный отбор на право получения субсидии (далее - конкурс). Конкурс проводится конкурсной комиссией, образуемой Минпромторгом России.  Для участия в конкурсе организация-производитель представляет в Минпромторг России через государственную информационную систему промышленности в соответствии с регламентом  установленный пакет документов. Конкурсная комиссия присваивает каждой заявке на участие в конкурсе порядковый номер в рамках каждой современной технологии в порядке уменьшения рейтинга. Заявке на участие в конкурсе с самым высоким рейтингом присваивается первый номер. Минпромторг России в течение 30 рабочих дней со дня размещения протокола оценки и сопоставления заявок на участие в конкурсе в государственной информационной системе промышленности заключает с организациями-производителями, признанными победителями конкурса в рамках каждой современной технологии, соглашения о предоставлении субсидии на срок реализации проектов, указанных в заявках на участие в конкурсе.</t>
  </si>
  <si>
    <t>Постановление Правительства Российской Федерации от 15 апреля 2014 г. № 305 «Об утверждении Государственной программы Российской Федерации «Развитие фармацевтической и медицинской промышленности на 2013-2020 годы», Постановление Правительства Российской Федерации от 16.11.2019 №1463</t>
  </si>
  <si>
    <t xml:space="preserve">Российские организации - производители промышленной продукции, осуществляющие деятельность по разработке современных технологий, организации производства и реализации на их основе конкурентоспособных медицинских изделий.
Для участия в конкурсе организация-производитель должна на дату не ранее чем за 15 рабочих дней до дня подачи заявки на участие в конкурсе соответствовать следующим требованиям:
а)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б)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организация не находится в процессе реорганизации, ликвидации, в отношении нее не введена процедура банкротства, деятельность организации не приостановлена в порядке, предусмотренном законодательством Российской Федерации;
г) организация не является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совокупности превышает 50 процентов;
д) организация не получает средства из федерального бюджета в соответствии с иными нормативными правовыми актами на цели реализации проекта;
е) организация предоставляет статистическую информацию по форме федерального статистического наблюдения N 2-ЛЕК(пром) "Сведения о производстве, отгрузке и ценах на лекарственные средства".
</t>
  </si>
  <si>
    <t xml:space="preserve">Субсидии предоставляются организациям-производителям, прошедшим конкурсный отбор. Минпромторг России проводит конкурс для каждой современной технологии не чаще одного раза в квартал.
Субсидируются следующие виды затрат организаций-производителей на реализацию проекта включают следующие виды затрат или обязательств этих организаций, возникающих не ранее календарного года получения субсидии, в том числе до заключения соглашения о предоставлении субсидии:
а) оплата труда работников, а также отчисления на страховые взносы по обязательному медицинскому страхованию, отчисления на страховые взносы по обязательному социальному страхованию, отчисления на страховые взносы по обязательному пенсионному страхованию. При этом оплата труда работников не может превышать размер среднемесячной номинальной начисленной заработной платы работников в целом по экономике субъекта Российской Федерации, в котором осуществляет свою деятельность организация-производитель;
б) материальные расходы (за исключением капитальных вложений в основные фонды организации-производителя) (без налога на добавленную стоимость);
в) накладные расходы (кроме представительских расходов, оплаты проезда к месту отдыха, организации и участия в выставках) - в размере не более 60 процентов суммы затрат, указанных в подпункте "а" настоящего пункта;
г) оплата работ (услуг), оказанных сторонними организациями, привлекаемыми для реализации проекта на территории Российской Федерации, а также на территориях зарубежных государств в случае проведения на их территории клинических испытаний медицинских изделий и регистрации медицинских изделий (без налога на добавленную стоимость), - в размере не более 80 процентов размера субсидии.
Размер субсидии не может превышать:
- 70 процентов затрат организаций-производителей, направленных на реализацию проекта;
- максимального размера субсидии, устанавливаемого в рамках каждой современной технологии.
</t>
  </si>
  <si>
    <t xml:space="preserve">Субсидии российским организациям на финансовое обеспечение части затрат на реализацию проектов по разработке современных технологий, организации производства и реализации на их основе конкурентоспособных медицинских изделий
</t>
  </si>
  <si>
    <t>https://gisp.gov.ru/support-measures/list/10902852/</t>
  </si>
  <si>
    <t>Правила предоставления и распределения субсидий на поддержку региональных проектов в сфере информационных технологий в рамках подпрограммы "Информационное государство" государственной программы Российской Федерации "Информационное общество" утверждены в Приложении 2 к госпрограмме, утвержденной Постановлением Правительства РФ от 15.04.2014 №313.
Отобранные в соответствии с пунктами 9 - 11 настоящих Правил субъекты Российской Федерации включаются в распределение субсидий между бюджетами субъектов Российской Федерации на соответствующий год. При этом субъекты Российской Федерации, включенные в распределение субсидий между бюджетами субъектов Российской Федерации на соответствующий год, исключаются из расчета распределения субсидий между бюджетами субъектов Российской Федерации в соответствии с настоящим пунктом в последующие периоды.
Предоставление субсидии бюджету субъекта Российской Федерации осуществляется на основании соглашения, подготавливаемого (формируемого) и заключаемого в государственной интегрированной информационной системе управления общественными финансами "Электронный бюджет" в соответствии с типовой формой соглашения, утвержденной Министерством финансов Российской Федерации. В целях заключения соглашения высшее должностное лицо субъекта Российской Федерации (руководитель высшего исполнительного органа государственной власти субъекта Российской Федерации) или иное уполномоченное лицо представляет в Министерство цифрового развития, связи и массовых коммуникаций Российской Федерации в сроки, определяемые Министерством цифрового развития, связи и массовых коммуникаций Российской Федерации, установбоенный пакет документов.
Оценка эффективности использования субсидии осуществляется путем сравнения установленных соглашением и фактически достигнутых субъектом Российской Федерации по итогам завершения проекта значений показателя результативности использования субсидии.</t>
  </si>
  <si>
    <t>Постановление Правительства РФ от 15.04.2014 №313 "Об утверждении государственной программы Российской Федерации "Информационное общество"</t>
  </si>
  <si>
    <t xml:space="preserve">Постановление Правительства РФ от 15.04.2014 №313 (ред. от 30.11.2019) "Об утверждении государственной программы Российской Федерации "Информационное общество"
</t>
  </si>
  <si>
    <t xml:space="preserve">Претендовать на получение указанного вида государственной поддержки могут предприятия, осуществляющие создание и (или) модернизацию плодохранилищ, картофелехранилищ и овощехранилищ, молочных ферм, селекционно семеноводческих центров в растениеводстве, селекционно-питомниководческих центров в виноградарстве, селекционно-генетических центров в птицеводстве, овцеводческих ферм, мощностей по производству сухих молочных продуктов для детского питания и компонентов для них, льно-, пенькоперерабатывающих производств.
Предоставление межбюджетных трансфертов осуществляется при выполнении следующих условий: а) наличие нормативного правового акта субъекта Российской Федерации, предусматривающего порядок и условия предоставления средств на возмещение части прямых понесенных затрат из бюджета субъекта Российской Федерации по указанным направлениям; б) наличие в бюджете субъекта Российской Федерации бюджетных ассигнований на предоставление средств на возмещение части прямых понесенных затрат по указанным направлениям. Предоставление иных межбюджетных трансфертов осуществляется на основании соглашения о предоставлении иных межбюджетных трансфертов, заключаемого между Министерством сельского хозяйства Российской Федерации и высшим исполнительным органом государственной власти субъекта Российской Федерации.
Конечными получателями средств на возмещение части прямых понесенных затрат являются сельскохозяйственные товаропроизводители, за исключением граждан, ведущих личное подсобное хозяйство, и российские организации, осуществляющие создание и (или) модернизацию объектов агропромышленного комплекса.
</t>
  </si>
  <si>
    <t>Создание и (или) модернизация объектов АПК</t>
  </si>
  <si>
    <t>становление Правительства Российской Федерации от 29.06.2017 г. № 776.Постановление Правительства Российской Федерации № 620 от 24.05.2017; Постановление Правительства Российской Федерации от 26 апреля 2017 г. № 496; Приказ Министерства промышленности и торговли Российской Федерации от 23.06.2017 г. № 1993; Постановление правительства Российской Федерации от 17.12.2016 № 1388.Постановление от 15.12.2016 года №1368.</t>
  </si>
  <si>
    <t>Постановление Правительства Российской Федерации от 15.09.2017 г. № 1104</t>
  </si>
  <si>
    <t>А10</t>
  </si>
  <si>
    <t>https://www.exportcenter.ru/services/subsidirovanie/kompensatsiya-chasti-zatrat-na-transportirovku-selskokhozyaystvennoy-i-prodovolstvennoy-produktsii/kompensaciya-chasti-zatrat-na-transportirovku-selskohozyajstvennoj/</t>
  </si>
  <si>
    <t>Российские производители и поставщики поставляемой продукции, коды ТН ВЭД ЕАЭС продукции которых включены в Приложение № 1 к Правилам предоставления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 (в редакции постановления Правительства Российской Федерации от 14.12.2019 г. № 1673).</t>
  </si>
  <si>
    <t xml:space="preserve">Постановлением Правительства Российской Федерации от 15 сентября 2017 г. №1104 утверждены порядок, цели и условия предоставления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 а также Перечень кодов продукции в соответствии с единой товарной номенклатурой внешнеэкономической деятельности Евразийского экономического союза, в отношении которой осуществляется компенсация части затрат на транспортировку сельскохозяйственной и продовольственной продукции наземным, в том числе железнодорожным и водным, транспортом.
Мера поддержки носит запросный характер. Запрос на оказание услуги можно инициировать через Личный кабинет на официальном сайте АО «Российский экспортный центр», контакт-центр, обратившись в офис Группы РЭЦ или региональные подразделения. 
Срок подачи документов на получение компенсации в АО «Российский экспортный центр» - до 1 ноября текущего года ежегодно по поставкам, отгруженным в период с 1 октября предшествующего года по 30 сентября текущего года.
</t>
  </si>
  <si>
    <t>Постановление Правительства РФ от 15.09.2017 № 1104 (ред. от 14.12.2019)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</si>
  <si>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 xml:space="preserve">Субсидирование транспортировки сельскохозяйственной и продовольственной продукции
</t>
  </si>
  <si>
    <t>Субсидирование транспортировки сельскохозяйственной и продовольственной продукции. Объем компенсации составляет до 50% фактически понесенных затрат (в пределах лимитов, установленных для различных типов контейнеров) и не должен превышать 30 % стоимости перевезенной сельскохозяйственной и продовольственной продукции.
Предельные значения затрат российской организации на перевозку продукции агропромышленного комплекса в целях предоставления субсидий на возмещение части транспортных затрат утверждены в приложении № 2 Постановления № 1104 в разрезе по видам и единиц транспорта. Точная формула расчета размера компенсации, Перечень кодов продукции, в отношении которых осуществляется компенсация, и иные условия ее получения содержатся в Правилах, утвержденных Постановлением Правительства от 15 сентября 2017 г. № 1104.</t>
  </si>
  <si>
    <t>А11</t>
  </si>
  <si>
    <t xml:space="preserve">Субсидирование организациям в целях компенсации части затрат, связанных с сертификацией продукции агропромышленного комплекса на внешних рынках
</t>
  </si>
  <si>
    <t xml:space="preserve">Субсидия предоставляется организации, которая на 1-е число месяца, предшествующего месяцу, в котором планируется заключение соглашения, отвечает следующим требованиям:
а)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совокупности превышает 50 процентов;
б)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у организации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г) организация не находится в процессе реорганизации, ликвидации, в отношении ее не введена процедура банкротства, деятельность организации не приостановлена в порядке, предусмотренном законодательством Российской Федерации;
д) организация не получает средства из федерального бюджета на цели, указанные в пункте 1 настоящих Правил, в соответствии с иными нормативными правовыми актами Российской Федерации.
</t>
  </si>
  <si>
    <t xml:space="preserve">ертификация представляет собой комплекс мероприятий, осуществляемых в целях оценки соответствия продукции АПК требованиям, предъявляемым на внешних рынках: проведение ветеринарно-санитарных и фитосанитарных мероприятий, транспортировка, хранение, испытания и утилизация испытательных образцов, а также мероприятий, осуществляемых в целях оценки соответствия продукции требованиям, содержащимся во внешнеторговом контракте поставки, в том числе при проведении добровольной сертификации для получения сертификатов "халяль" и "кошер".
Субсидия предоставляется организации в целях компенсации части затрат, понесенных в течение 12 месяцев до дня подачи заявки.
Размер субсидии, предоставляемой одной организации, составляет 50 и 90 процентов объема фактически понесенных и документально подтвержденных затрат, в зависимости от суммы контракта транспортировки соответствующей продукции.
</t>
  </si>
  <si>
    <t xml:space="preserve">Постановлением Правительства РФ от 25.12.2019 №1816 "О государственной поддержке организаций в целях компенсации части затрат, связанных с сертификацией продукции агропромышленного комплекса на внешних рынках" утверждены Правила предоставления субсидий из федерального бюджета организациям в целях компенсации части затрат, связанных с сертификацией продукции агропромышленного комплекса на внешних рынках и Положение о выполнении акционерным обществом "Российский экспортный центр" функций агента Правительства Российской Федерации по предоставлению субсидий из федерального бюджета организациям в целях компенсации части затрат, связанных с сертификацией продукции агропромышленного комплекса на внешних рынках.
Субсидия предоставляется организации в целях компенсации части затрат, понесенных в течение 12 месяцев до дня подачи заявки о заключении соглашения о предоставлении субсидии, заключаемого между организацией, акционерным обществом "Российский экспортный центр" и Министерством сельского хозяйства Российской Федерации в соответствии с типовой формой, утвержденной Министерством финансов Российской Федерации
</t>
  </si>
  <si>
    <t xml:space="preserve">Постановление Правительства РФ от 25.12.2019 №1816 "О государственной поддержке организаций в целях компенсации части затрат, связанных с сертификацией продукции агропромышленного комплекса на внешних рынках"
</t>
  </si>
  <si>
    <t>Постановление Правительства РФ от 25.12.2019 №1816 "О государственной поддержке организаций в целях компенсации части затрат, связанных с сертификацией продукции агропромышленного комплекса на внешних рынках"</t>
  </si>
  <si>
    <t xml:space="preserve">Субсидированию подлежат инвестиционные кредиты, заключенные до 31 декабря 2016 г. включительно и направленные на развитие подотраслей растениеводства, животноводства, мясного и молочного скотоводства. Отбор инвестиционных проектов осуществляется Комиссией по координации вопросов кредитования АПК Минсельхоза России на основании заявок, представляемых уполномоченными органами субъектов РФ.
</t>
  </si>
  <si>
    <t xml:space="preserve"> Постановление Правительства РФ от 06.09.2018 №1063 (ред. от 18.09.2019) "О предоставлении и распределении иных межбюджетных трансфертов из федерального бюджета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 (вместе с "Правилами предоставления и распределения иных межбюджетных трансфертов из федерального бюджета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
</t>
  </si>
  <si>
    <t>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t>
  </si>
  <si>
    <t>Субсидии из федерального бюджета бюджетам субъектов Российской Федерации на создание системы поддержки фермеров и развитие сельской кооперации в целях софинансирования расходных обязательств субъектов Российской Федерации, предусматривающие оказание поддержки сельскохозяйственным товаропроизводителям и центрам компетенций в сфере сельскохозяйственной кооперации и поддержки фермеров путем предоставления средств из бюджетов субъектов Российской Федерации.
1. Средства предоставляются крестьянским (фермерским) хозяйствам в виде гранта "Агростартап" на конкурсной основе в соответствии с решениями региональной конкурсной комиссии на реализацию проектов создания и (или) развития крестьянского (фермерского) хозяйства:
по разведению крупного рогатого скота мясного или молочного направлений продуктивности - в размере, не превышающем 5 млн. рублей, но не более 90 процентов затрат;
по разведению крупного рогатого скота мясного или молочного направлений продуктивности, в случае если предусмотрено использование части средств гранта "Агростартап" на цели формирования неделимого фонда сельскохозяйственного потребительского кооператива, членом которого является указанное крестьянское (фермерское) хозяйство, - в размере, не превышающем 6 млн. рублей, но не более 90 процентов затрат;
по иным направлениям проекта создания и (или) развития крестьянского (фермерского) хозяйства - в размере, не превышающем 3 млн. рублей, но не более 90 процентов затрат;
по иным направлениям проекта создания и (или) развития крестьянского (фермерского) хозяйства, в случае если предусмотрено использование части средств гранта "Агростартап" на цели формирования неделимого фонда сельскохозяйственного потребительского кооператива, членом которого является указанное крестьянское (фермерское) хозяйство, - в размере, не превышающем 4 млн. рублей, но не более 90 процентов затрат.
2.  Средства предоставляются сельскохозяйственным потребительским кооперативам на возмещение части затрат, понесенных в текущем финансовом году:
связанных с приобретением имущества в целях последующей передачи (реализации) приобретенного имущества в собственность членов (кроме ассоциированных членов) указанного сельскохозяйственного потребительского кооператива, - в размере, не превышающем 50 процентов затрат, но не более 3 млн. рублей из расчета на один сельскохозяйственный потребительский кооператив;
связанных с приобретением крупного рогатого скота в целях замены крупного рогатого скота, больного или инфицированного лейкозом, принадлежащего членам (кроме ассоциированных членов) указанного сельскохозяйственного потребительского кооператива на праве собственности, - в размере, не превышающем 50 процентов затрат, но не более 10 млн. рублей из расчета на один сельскохозяйственный потребительский кооператив;
связанных с приобретением сельскохозяйственной техники, оборудования для переработки сельскохозяйственной продукции (за исключением продукции свиноводства) и мобильных торговых объектов для оказания услуг членам сельскохозяйственного потребительского кооператива, - в размере, не превышающем 50 процентов затрат, но не более 10 млн. рублей из расчета на один сельскохозяйственный потребительский кооператив;
связанных с закупкой сельскохозяйственной продукции у членов сельскохозяйственного потребительского кооператива (кроме ассоциированных членов).
3. Средства предоставляются центру компетенций в сфере сельскохозяйственной кооперации и поддержки фермеров на софинансирование затрат, связанных с осуществлением деятельности, - в размере, не превышающем 80 процентов этих затрат.</t>
  </si>
  <si>
    <t>К(Ф)Х/СПК/ЮЛ</t>
  </si>
  <si>
    <t xml:space="preserve">Постановление Правительства РФ от 14.07.2012 № 717 (ред. от 18.12.2019) "О Государственной программе развития сельского хозяйства и регулирования рынков сельскохозяйственной продукции, сырья и продовольствия "; Приказ Минсельхоза России от 27.07.2017 № 373 «Об утверждении документов, предусмотренных Правилами предоставления и распределения субсидий из федерального бюджета бюджетам субъектов Российской Федерации на содействие достижению целевых показателей региональных программ развития агропромышленного комплекса, приведенными в приложении № 9 к Государственной программе развития сельского хозяйства и регулирования рынков сельскохозяйственной продукции, сырья и продовольствия, утвержденной Постановлением Правительства Российской Федерации от 14 июля 2012 г. № 717 «О Государственной программе развития сельского хозяйства и регулирования рынков сельскохозяйственной продукции, сырья и продовольствия»;  Постановление Правительства РФ от 20.04.2019 №476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создание системы поддержки фермеров и развитие сельской кооперации".
</t>
  </si>
  <si>
    <t>Постановление Правительства РФ от 14.07.2012 № 717 (ред. от 18.12.2019) "О Государственной программе развития сельского хозяйства и регулирования рынков сельскохозяйственной продукции, сырья и продовольствия "</t>
  </si>
  <si>
    <t>http://mcx.ru/activity/state-support/programs/program-2013-2020/</t>
  </si>
  <si>
    <t>а9</t>
  </si>
  <si>
    <t>Предоставление субсидий из федерального бюджета бюджетам субъектов Российской Федерации, направленных на создание системы поддержки фермеров и развитие сельской кооперации</t>
  </si>
  <si>
    <t>а12</t>
  </si>
  <si>
    <t>Льготное кредитование сельскохозяйственных товаропроизводителей, организаций и индивидуальных предпринимателей, осуществляющих производство, переработку и (или) реализацию сельскохозяйственной продукции, по ставке не более 5%.</t>
  </si>
  <si>
    <t>Потенциальный заемщик подает в банк заявку по установленной форме и необходимые документы (в соответствии с правилами банка).  Банк проверяет потенциального заемщика на соответствие требованиям и целевому назначению кредита и направляет проекты в региональный орган АПК. Региональный орган АПК согласовывает проекты и уведомляет о своем решении уполномоченный банк. Банк выдает кредит заемщику при положительном решении Минсельхоза России. Минсельхоз России рассматривает полученные документы и в течение 7 рабочих дней направляет уведомление о включении или не включении потенциального заемщика в реестр заемщиков.</t>
  </si>
  <si>
    <t>ИП / К(Ф)Х / СПК / ЮЛ</t>
  </si>
  <si>
    <t xml:space="preserve">Сельскохозяйственные товаропроизводители, организации и индивидуальные предприниматели, осуществляющие производство, переработку и (или) реализацию сельскохозяйственной продукции, могут получить в одном из уполномоченных Минсельхозом России банков краткосрочный или инвестиционный кредит по ставке не более 5%. 
Возмещение кредитной организации недополученных доходов происходит напрямую из федерального бюджета в размере ключевой ставки Банка России. В федеральном бюджете предусмотрены финансивовые средства на возмещение недополученных российскими кредитными организациями, международными финансовыми организациями и государственной корпорацией развития "ВЭБ.РФ"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t>
  </si>
  <si>
    <t>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t>
  </si>
  <si>
    <t>http://mcx.ru/activity/state-support/measures/preferential-credit/</t>
  </si>
  <si>
    <t xml:space="preserve">Постановление Правительства РФ от 29.12.2016 №1528 (ред. от 26.04.2019) "Об утверждении Правил предоставления из федерального бюджета субсидий российским кредитным организациям, международным финансовым организациям и государственной корпорации "Банк развития и внешнеэкономической деятельности (Внешэкономбанк)" на возмещение недополученных ими доходов по кредитам, выданным сельскохозяйственным товаропроизводителям (за исключением сельскохозяйственных кредитных потребительских кооперативов),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по льготной ставке, и о внесении изменений в пункт 9 Правил предоставления и распределения субсидий из федерального бюджета бюджетам субъектов Российской Федерации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
</t>
  </si>
  <si>
    <t xml:space="preserve">Субсидии предоставляются по кредитам, выданным сельскохозяйственным товаропроизводителям,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и ее реализацию, за исключением сельскохозяйственных кредитных потребительских кооперативов.
</t>
  </si>
  <si>
    <t>а13</t>
  </si>
  <si>
    <t xml:space="preserve"> Реализация мероприятий грантовой поддержки малых форм хозяйствования.</t>
  </si>
  <si>
    <t>субсидирование / гранты</t>
  </si>
  <si>
    <t>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t>
  </si>
  <si>
    <t>Субсидии предоставляются бюджетам субъектов Российской Федерации при соблюдении следующих условий:
а) наличие правовых актов субъекта Российской Федерации, утверждающих перечень мероприятий, в целях софинансирования которых предоставляются субсидии, в соответствии с требованиями нормативных правовых актов Российской Федерации;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размере, необходимом для его исполнения, включающем размер планируемой к предоставлению субсидии, и порядка определения размера указанных ассигнований, если иное не установлено актами Президента Российской Федерации или Правительства Российской Федерации;
в) заключение между Министерством сельского хозяйства Российской Федерации и высшим исполнительным органом государственной власти субъекта Российской Федерации соглашения о предоставлении субсидии.
Средства предоставляются:
а) сельскохозяйственным товаропроизводителям, за исключением граждан, ведущих личное подсобное хозяйство, и сельскохозяйственных кредитных потребительских кооперативов, а также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на финансовое обеспечение (возмещение) части затрат на софинансирование мероприятий региональных программ, направленных на обеспечение прироста сельскохозяйственной продукции собственного производства в рамках приоритетных подотраслей агропромышленного комплекса по ставке на 1 голову, и (или) 1 гектар, и (или) 1 тонну;
б) сельскохозяйственным товаропроизводителям, за исключением граждан, ведущих личное подсобное хозяйство, и сельскохозяйственных кредитных потребительских кооперативов, а также организациям и индивидуальным предпринимателям, осуществляющим производство, первичную и (или) последующую (промышленную) переработку сельскохозяйственной продукции:
на финансовое обеспечение (возмещение) части затрат на закладку и (или) уход за многолетними насаждениями (до вступления в товарное плодоношение, но не более 3 лет для садов интенсивного типа), включая питомники, в том числе на установку шпалеры, и (или) противоградовой сетки, и (или) систем орошения, и (или) раскорчевку выбывших из эксплуатации многолетних насаждений (в возрасте 20 лет и более начиная от года закладки при условии наличия у сельскохозяйственных товаропроизводителей проекта на закладку нового сада на раскорчеванной площади), понесенных сельскохозяйственными товаропроизводителями в текущем финансовом году, а также в предшествующем финансовом году в случае непредоставления соответствующей субсидии в предшествующем финансовом году на возмещение указанных затрат, понесенных в предшествующем финансовом году, при условии наличия у сельскохозяйственных товаропроизводителей проекта на закладку многолетних насаждений - по ставке на 1 гектар площади закладки и (или) ухода, при этом при расчете ставок на 1 гектар площади закладки садов интенсивного типа (семечковые, косточковые с соблюдением сорто-подвойных комбинаций) применяются повышающие коэффициенты для садов с плотностью посадки свыше 1250 растений на 1 гектар - не менее 1,4, свыше 2500 растений на 1 гектар - не менее 1,7, свыше 3500 растений на 1 гектар - не менее 3;
на финансовое обеспечение (возмещение) части затрат на закладку и (или) уход за виноградниками, включая питомники, в том числе на установку шпалеры, и (или) противоградовой сетки, и (или) на раскорчевку выбывших из эксплуатации виноградников, в текущем финансовом году, а также в предшествующем финансовом году в случае непредоставления соответствующей субсидии в предшествующем финансовом году на возмещение указанных затрат, понесенных в предшествующем финансовом году, по ставке на 1 гектар площади закладки и (или) ухода, при этом при расчете ставок на 1 гектар площади закладки виноградных насаждений, включая питомники, применяются повышающие коэффициенты для виноградных насаждений с плотностью посадки свыше 2222 растений на 1 гектар - не менее 1,4, свыше 3333 растений на 1 гектар - не менее 1,7, для виноградных питомников - не менее 2;
на 1 единицу объема винограда собственного производства и (или) виноматериала, произведенного из винограда собственного производства, реализованного и (или) отгруженного на переработку;
на финансовое обеспечение (возмещение) части затрат на техническое перевооружение производства сельскохозяйственных товаропроизводителей в рамках приоритетных подотраслей агропромышленного комплекса в размере не более 40 процентов фактически осуществленных сельскохозяйственными товаропроизводителями расходов (для субъектов Российской Федерации с низким уровнем социально-экономического развития и субъектов, входящих в состав Дальневосточного федерального округа), за исключением затрат, на возмещение которых предоставлены средства в соответствии с постановлением Правительства Российской Федерации от 24 ноября 2018 г. N 1413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 и постановлением Правительства Российской Федерации от 27 декабря 2012 г. N 1432 "Об утверждении Правил предоставления субсидий производителям сельскохозяйственной техники";
в) крестьянским (фермерским) хозяйствам, включая индивидуальных предпринимателей:
в виде грантов на поддержку начинающего фермера для разведения крупного рогатого скота мясного или молочного направлений - в размере, не превышающем 5 млн. рублей, но не более 90 процентов затрат, для ведения иных видов сельскохозяйственной деятельности - в размере, не превышающем 3 млн. рублей, но не более 90 процентов затрат, при этом срок использования гранта на поддержку начинающего фермера составляет не более 18 месяцев со дня его получения. При использовании средств гранта на цели, указанные в абзаце двенадцатом подпункта "б" пункта 2 настоящих Правил, грант предоставляется в размере, не превышающем максимальный размер гранта, но не более 80 процентов планируемых затрат. Срок освоения гранта на поддержку начинающего фермера или части средств гранта может быть продлен по решению уполномоченного органа, но не более чем на 6 месяцев. Основанием для принятия уполномоченным органом решения о продлении срока освоения гранта является документальное подтверждение крестьянским (фермерским) хозяйством наступления обстоятельств непреодолимой силы, препятствующих освоению средств гранта на поддержку начинающего фермера в установленный срок. Размер грантов, предоставляемых на реализацию указанных мероприятий, устанавливается на период до 31 декабря 2021 г.;
в виде грантов на развитие семейной фермы - в размере, не превышающем 30 млн. рублей, но не более 60 процентов затрат. При этом часть затрат семейной фермы (не более 20 процентов) может быть обеспечена за счет средств субъекта Российской Федерации. При использовании средств гранта на цели, указанные в абзаце восьмом подпункта "г" пункта 2 настоящих Правил, грант предоставляется в размере, не превышающем 30 млн. рублей, но не более 80 процентов планируемых затрат. Срок использования гранта на развитие семейной фермы составляет не более 24 месяцев со дня его получения. Срок освоения гранта на развитие семейной фермы или части средств гранта может быть продлен по решению уполномоченного органа, но не более чем на 6 месяцев. Основанием для принятия уполномоченным органом решения о продлении срока освоения гранта является документальное подтверждение крестьянским (фермерским) хозяйством наступления обстоятельств непреодолимой силы, препятствующих освоению средств гранта на развитие семейной фермы в установленный срок. Размер грантов, предоставляемых на реализацию указанных мероприятий, устанавливается на период до 31 декабря 2021 г.;
на уплату процентов по кредитным договорам, заключенным до 31 декабря 2016 г., и займам, полученным до 31 декабря 2016 г. в сельскохозяйственных кредитных потребительских кооперативах на цели, предусмотренные пунктом 1 приложения N 14 к Государственной программе, в размере, указанном в пункте 6 приложения N 14 к Государственной программе;
г) сельскохозяйственным потребительским кооперативам, за исключением сельскохозяйственных кредитных потребительских кооперативов:
в виде грантов на развитие материально-технической базы - в сумме, не превышающей 70 млн. рублей, но не более 60 процентов затрат. При этом часть затрат сельскохозяйственного потребительского кооператива (не более 20 процентов) может быть обеспечена за счет средств субъекта Российской Федерации. При использовании средств гранта на цели, указанные в абзаце шестом подпункта "и" пункта 2 настоящих Правил, средства гранта предоставляются в размере, не превышающем 70 млн. рублей, но не более 80 процентов планируемых затрат. Срок использования гранта на развитие материально-технической базы сельскохозяйственного потребительского кооператива составляет не более 24 месяцев со дня его получения. Срок освоения гранта на развитие материально-технической базы или части средств гранта может быть продлен по решению уполномоченного органа, но не более чем на 6 месяцев. Основанием для принятия уполномоченным органом решения о продлении срока освоения гранта является документальное подтверждение сельскохозяйственным потребительским кооперативом наступления обстоятельств непреодолимой силы, препятствующих освоению средств гранта на развитие материально-технической базы в установленный срок. Размер грантов, предоставляемых на реализацию указанных мероприятий, устанавливается на период до 31 декабря 2021 г.;
на уплату процентов по кредитным договорам, заключенным до 31 декабря 2016 г., и займам, полученным до 31 декабря 2016 г. в сельскохозяйственных кредитных потребительских кооперативах на цели, предусмотренные пунктом 1 приложения N 14 к Государственной программе, в размере, указанном в пункте 6 приложения N 14 к Государственной программе;
д) гражданам, ведущим личное подсобное хозяйство, на уплату процентов по кредитным договорам, заключенным до 31 декабря 2016 г., и займам, полученным до 31 декабря 2016 г. в сельскохозяйственных кредитных потребительских кооперативах на цели, предусмотренные пунктом 1 приложения N 14 к Государственной программе, в размере, указанном в пункте 6 приложения N 14 к Государственной программе;
е) научным и образовательным организациям - в виде грантов в форме субсидий на поддержку производства и (или) реализацию сельскохозяйственной продукции собственного производства по направлениям, указанным в подпункте "а" настоящего пункта.</t>
  </si>
  <si>
    <t xml:space="preserve">Порядок и условия получения грантов и иных субсидий регламентируются нормативными правовыми актами соответствующего субъекта РФ. Правила предоставления и распределения субсидий из федерального бюджета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 утверждены Приложением №8 к Государственной программе развития сельского хозяйства и регулирования рынков сельскохозяйственной продукции, сырья и продовольствия (в редакции постановления Правительства Российской Федерации от 18 декабря 2019 г. №1706).
Критерием отбора субъектов Российской Федерации для предоставления субсидии является наличие не менее одной приоритетной подотрасли агропромышленного комплекса на соответствующий финансовый год. Субсидия предоставляется на основании соглашения, подготавливаемого (формируемого) с использованием государственной интегрированной информационной системы управления общественными финансами "Электронный бюджет"
</t>
  </si>
  <si>
    <t xml:space="preserve">Порядок и условия получения грантов и иных субсидий регламентируются нормативными правовыми актами соответствующего субъекта РФ. 
Правила предоставления и распределения субсидий из федерального бюджета бюджетам субъектов Российской Федерации на создание системы поддержки фермеров и развитие сельской кооперации утверждены Приложением №6 к Государственной программе развития сельского хозяйства и регулирования рынков сельскохозяйственной продукции, сырья и продовольствия (в редакции постановления Правительства Российской Федерации от 18 декабря 2019 г. №1706). 
</t>
  </si>
  <si>
    <t xml:space="preserve">Конечными получателями средств являются крестьянские (фермерские) хозяйства, сельскохозяйственные потребительские кооперативы, центры компетенций в сфере сельскохозяйственной кооперации и поддержки фермеров.
 Субсидии региональному бюджету предоставляются при соблюдении следующих условий:
а) наличие нормативных правовых актов субъекта Российской Федерации, утверждающих перечень мероприятий, в целях софинансирования которых предоставляются субсидии, в соответствии с требованиями нормативных правовых актов Российской Федерации;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и порядок определения объемов указанных ассигнований, если иное не установлено актами Президента Российской Федерации или Правительства Российской Федерации;
в) заключение между Министерством сельского хозяйства Российской Федерации и высшим исполнительным органом государственной власти субъекта Российской Федерации соглашения о предоставлении субсидии (далее - соглашение) в соответствии с пунктом 10 Правил формирования, предоставления и распределения субсидий из федерального бюджета бюджетам субъектов Российской Федерации, утвержденных постановлением Правительства Российской Федерации от 30 сентября 2014 г. №999 "О формировании, предоставлении и распределении субсидий из федерального бюджета бюджетам субъектов Российской Федерации" 
</t>
  </si>
  <si>
    <t>а14</t>
  </si>
  <si>
    <t xml:space="preserve">Субсидии на поддержку сельскохозяйственного производства по отдельным подотраслям растениеводства и животноводства
</t>
  </si>
  <si>
    <t xml:space="preserve">Выделение субсидий из федерального бюджета региональным бюджетам на предоставление грантов на поддержку начинающего фермера, на развитие материально-технической базы сельскохозяйственных потребительских кооперативов, на развитие семейных ферм.
</t>
  </si>
  <si>
    <t xml:space="preserve">Выделение субсидий из федерального бюджета региональным бюджетам на предоставление средств:
а) сельскохозяйственным товаропроизводителям, включенным в единый реестр субъектов малого и среднего предпринимательства, отвечающим критериям отнесения к субъектам малого предпринимательства в соответствии с Федеральным законом "О развитии малого и среднего предпринимательства в Российской Федерации", на финансовое обеспечение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 по ставке на 1 гектар посевной площади, занятой зерновыми, зернобобовыми, масличными (за исключением рапса и сои), кормовыми сельскохозяйственными культурами, а также картофелем и овощными культурами открытого фунта;
б) сельскохозяйственным товаропроизводителям на финансовое обеспечение (возмещение) части затрат на поддержку собственного производства молока - по ставке на 1 килограмм реализованного и (или) отгруженного сельскохозяйственными товаропроизводителями на собственную переработку коровьего и (или) козьего молока (далее - молоко);
в) сельскохозяйственным товаропроизводителям, которые включены в перечень, утверждаемый высшим исполнительным органом государственной власти субъекта Российской Федерации или органом исполнительной власти субъекта Российской Федерации, уполномоченным высшим исполнительным органом государственной власти субъекта Российской Федерации (далее - уполномоченный орган) по согласованию с Министерством сельского хозяйства Российской на поддержку племенного животноводства:
на финансовое обеспечение (возмещение) части затрат на племенное маточное поголовье сельскохозяйственных животных - по ставке на 1 условную голову;
на финансовое обеспечение (возмещение) части затрат на племенных быков-производителей, оцененных по качеству потомства или находящихся в процессе оценки этого качества, - по ставке на 1 голову;
г) сельскохозяйственным товаропроизводителям:
на финансовое обеспечение (возмещение) части затрат на поддержку элитного семеноводства по ставке на 1 гектар посевной площади, засеянной элитными семенами, под сельскохозяйственными культурами;
на финансовое обеспечение (возмещение) части затрат покупателям семян, произведенных в рамках Федеральной научно-технической программы развития сельского хозяйства на 2017 - 2025 годы, утвержденной постановлением Правительства Российской Федерации от 25 августа 2017 г. N 996 "Об утверждении Федеральной научно-технической программы развития сельского хозяйства на 2017 - 2025 годы", - в виде компенсации 70 процентов затрат. Покупателями семян, произведенных в рамках указанной Федеральной научно-технической программы, признаются юридические лица, зарегистрированные в Едином государственном реестре юридических лиц; физические лица, зарегистрированные в установленном порядке и осуществляющие предпринимательскую деятельность без образования юридического лица;
на финансовое обеспечение (возмещение) части затрат на проведение агротехнологических работ в области семеноводства сельскохозяйственных культур - по ставке на 1 гектар посевных площадей, занятых оригинальным и элитным семенным картофелем, и (или) семенными посевами кукурузы для производства семян родительских форм гибридов и гибридов первого поколения F1, и (или) семенными посевами подсолнечника для производства семян родительских форм гибридов и гибридов первого поколения F1, а также оригинальных и элитных семян, и (или) семенными посевами сахарной свеклы для производства семян родительских форм гибридов и гибридов первого поколения F1 и (или) семенными посевами овощных культур открытого грунта;
на финансовое обеспечение (возмещение) части затрат на проведение агротехнологических работ - по ставке на 1 гектар посевной площади, занятой льном-долгунцом и технической коноплей;
на финансовое обеспечение (возмещение) части затрат на приобретение семян кормовых культур, поставляемых в районы Крайнего Севера и приравненные к ним местности, предусмотренные перечнем, утвержденным постановлением Совета Министров СССР от 3 января 1983 г. N 12 "О внесении изменений и дополнений в Перечень районов Крайнего Севера и местностей, приравненных к районам Крайнего Севера, утвержденный постановлением Совета Министров СССР от 10 ноября 1967 г. N 1029" (далее - районы Крайнего Севера и приравненные к ним местности), с учетом затрат на доставку - по ставке на 1 гектар посевных площадей, занятых кормовыми культурами на территории субъекта Российской Федерации, отнесенной к районам Крайнего Севера и приравненным к ним местностям;
на финансовое обеспечение (возмещение) части затрат на подготовку низкопродуктивной пашни (чистых паров) в районах Крайнего Севера и приравненных к ним местностях, площадь которой составляет не менее 11 процентов в общей площади пашни на территории субъекта Российской Федерации, - по ставке на 1 гектар низкопродуктивной пашни;
на финансовое обеспечение (возмещение) части затрат на развитие северного оленеводства, мараловодства и мясного табунного коневодства - по ставке на 1 голову сельскохозяйственного животного;
на финансовое обеспечение (возмещение) части затрат на развитие мясного животноводства - по ставке на 1 голову сельскохозяйственного животного (крупный рогатый скот специализированных мясных пород, овцы и козы), за исключением племенных животных;
на финансовое обеспечение (возмещение) части затрат на поддержку производства сельскохозяйственными товаропроизводителями шерсти, полученной от тонкорунных и полутонкорунных пород овец, реализующими такую продукцию перерабатывающим организациям, расположенным на территории Российской Федерации, - по ставке на 1 тонну реализованной шерсти;
на возмещение части затрат на уплату страховых премий, начисленных по договорам сельскохозяйственного страхования в области растениеводства, и (или) животноводства, и (или) товарной аквакультуры (товарного рыбоводства), с учетом ставок для расчета размера субсидии, установленных планом сельскохозяйственного страхования на соответствующий год, и методик определения страховой стоимости и размера утраты (гибели) урожая сельскохозяйственной культуры, утраты (гибели) посадок многолетних насаждений, утраты (гибели) сельскохозяйственных животных, утраты (гибели) объектов товарной аквакультуры (товарного рыбоводства), утверждаемых Министерством сельского хозяйства Российской Федерации (далее - методики в сфере сельскохозяйственного страхования) в соответствии с частью 4 статьи 3 Федерального закона "О государственной поддержке в сфере сельскохозяйственного страхования и о внесении изменений в Федеральный закон "О развитии сельского хозяйства", - в размере, рассчитанном в соответствии с частью 3 статьи 3 указанного Федерального закона;
на финансовое обеспечение (возмещение) части затрат на приобретение племенного молодняка сельскохозяйственных животных в племенных организациях, зарегистрированных в Государственном племенном регистре, - по ставке на 1 голову;
д) научным и образовательным организациям - в виде грантов в форме субсидий на поддержку производства и (или) реализацию сельскохозяйственной продукции собственного производства по направлениям, указанным в подпунктах "в" (для научных и образовательных организаций, включенных в перечень, указанный подпункте "в" настоящего подпункта) и "г" настоящего пункта.
</t>
  </si>
  <si>
    <t xml:space="preserve">Порядок и условия получения грантов и иных субсидий регламентируются нормативными правовыми актами соответствующего субъекта РФ. Правила предоставления и распределения субсидий из федерального бюджета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 утверждены Приложением №7 к Государственной программе развития сельского хозяйства и регулирования рынков сельскохозяйственной продукции, сырья и продовольствия (в редакции постановления Правительства Российской Федерации от 18 декабря 2019 г. №1706).
Критерием отбора субъектов Российской Федерации для предоставления субсидии является наличие согласованной с Министерством сельского хозяйства Российской Федерации в части целевых индикаторов и результатов использования субсидий региональной программы субъекта Российской Федерации. Субсидия предоставляется на основании соглашения, подготавливаемого (формируемого) с использованием государственной интегрированной информационной системы управления общественными финансами "Электронный бюджет"
</t>
  </si>
  <si>
    <t>Субсидии предоставляются в целях софинансирования расходных обязательств субъектов Российской Федерации, возникающих при реализации мероприятий государственных программ (подпрограмм) субъектов Российской Федерации, направленных на развитие агропромышленного комплекса (далее - региональные программы), и (или) при предоставлении субсидий из бюджета субъекта Российской Федерации местным бюджетам в целях софинансирования расходных обязательств муниципальных образований, расположенных на территории субъекта Российской Федерации, при реализации муниципальных программ развития агропромышленного комплекса (далее - муниципальные программы), возникающих при предоставлении средств из бюджета субъекта Российской Федерации научным и образовательным организациям, сельскохозяйственным товаропроизводителям, за исключением граждан, ведущих личное подсобное хозяйство, и сельскохозяйственных кредитных потребительских кооперативов (далее соответственно - средства, получатели средств), на финансовое обеспечение (возмещение) части затрат (без учета налога на добавленную стоимость), связанных с производством, реализацией и (или) отгрузкой на собственную переработку сельскохозяйственной продукции по отдельным подотраслям растениеводства и животноводства, а также на возмещение части затрат на сельскохозяйственное страхование.</t>
  </si>
  <si>
    <t>http://mcx.ru/ministry/departments/departament-ekonomiki-i-gosydarstvennoy-podderzhki-apk/industry-information/info-kompensiruyushchaya-i-stimuliruyushchaya-subsidii/</t>
  </si>
  <si>
    <t>а15</t>
  </si>
  <si>
    <t xml:space="preserve">Постановление Правительства РФ от 15.04.2014 №314 (ред. от 27.03.2019) "Об утверждении государственной программы Российской Федерации "Развитие рыбохозяйственного комплекса"
</t>
  </si>
  <si>
    <t xml:space="preserve">Порядок и условия получения субсидий сельскохозяйственым производителям регламентируются нормативными правовыми актами соответствующего субъекта РФ. Средства федерального бюджета предоставляются Министерством сельского хозяйства Российской Федерации бюджетам субъектов Российской Федерации в форме субсидии. Критериями отбора субъектов Российской Федерации для предоставления субсидии являются: а) наличие в субъекте Российской Федерации посевных площадей, занятых зерновыми, зернобобовыми и кормовыми сельскохозяйственными культурами, и (или) посевных площадей, занятых семенным картофелем, и (или) семенными посевами кукурузы для производства семян родительских форм гибридов и гибридов первого поколения F1, и (или) семенными посевами подсолнечника для производства семян родительских форм гибридов и гибридов первого поколения F1, а также оригинальных и элитных семян, и (или) семенными посевами сахарной свеклы для производства семян родительских форм гибридов и гибридов первого поколения F1, и (или) льном-долгунцом, и (или) технической коноплей, и (или) овощами открытого грунта, и (или) маточниками овощных культур открытого грунта, и (или) семенниками овощных культур открытого грунта; б) наличие нормативного правового акта субъекта Российской Федерации, устанавливающего порядок и условия предоставления из бюджета субъекта Российской Федерации средств сельскохозяйственным товаропроизводителям, а также предусматривающего положение о перечислении средств сельскохозяйственным товаропроизводителям в течение 10 рабочих дней со дня принятия решения об их предоставлении.
</t>
  </si>
  <si>
    <t xml:space="preserve">Порядок и условия получения субсидий сельскохозяйственым производителям регламентируются нормативными правовыми актами соответствующего субъекта РФ. Предоставление иных межбюджетных трансфертов осуществляется на основании соглашения о предоставлении иных межбюджетных трансфертов между Министерством сельского хозяйства Российской Федерации, до которого как получателя средств федерального бюджета доведены лимиты бюджетных обязательств на цели, указанные в пункте 1 настоящих Правил, и высшим исполнительным органом государственной власти субъекта Российской Федерации, подготавливаемого (формируемого) и заключаемого с применением государственной интегрированной информационной системы управления общественными финансами "Электронный бюджет".
Предоставление иных межбюджетных трансфертов осуществляется при выполнении следующих условий:
а) наличие нормативного правового акта субъекта Российской Федерации, предусматривающего порядок и условия предоставления средств из бюджета субъекта Российской Федерации по указанным в пункте 2 Правил направлениям и включающего требования к заемщикам, размеры ставок, перечень документов, необходимых для получения средств из бюджета субъекта Российской Федерации, и сроки их рассмотрения, которые не должны превышать 10 рабочих дней;
б) наличие в бюджете субъекта Российской Федерации бюджетных ассигнований на предоставление средств из бюджета субъекта Российской Федерации по указанным в пункте 2 Правил направлениям.
Средства из бюджета субъекта Российской Федерации предоставляются заемщикам при условии выполнения ими обязательств по погашению основного долга и уплаты начисленных процентов. 
Средства из бюджета субъекта Российской Федерации предоставляются после проверки органом, уполномоченным высшим исполнительным органом государственной власти субъекта Российской Федерации (далее - уполномоченный орган), представленных заемщиком документов, подтверждающих целевое использование кредита (займа).
Для получения средств из бюджета субъекта Российской Федерации заемщик представляет в уполномоченный орган предусмотренные нормативным правовым актом субъекта Российской Федерации следующие документы: 
а) после открытия ссудного счета для получения кредита (займа) (кредита в рамках кредитной линии):
заверенные кредитной организацией копии кредитного договора (договора займа);
копии платежного поручения (иных банковских документов) и выписки из ссудного счета заемщика о получении кредита (займа) (кредита в рамках кредитной линии) или документа, подтверждающего получение кредита (займа) (кредита в рамках кредитной линии);
график погашения кредита (займа) (кредита в рамках кредитной линии) и уплаты процентов по нему;
документ с указанием номера счета заемщика, открытого ему в кредитной организации для получения средств из бюджета субъекта Российской Федерации;
б) после погашения процентов:
заявление на получение средств из бюджета субъекта Российской Федерации;
копии платежных поручений (иных банковских документов), подтверждающих оплату процентов за период, указанный в заявлении, заверенные кредитной организацией;
копии документов, подтверждающих целевое использование кредитных средств;
расчет средств из бюджета субъекта Российской Федерации за период, указанный в заявлении.
</t>
  </si>
  <si>
    <t xml:space="preserve">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t>
  </si>
  <si>
    <t xml:space="preserve">Субсидии предоставляются в целях софинансирования расходных обязательств субъектов Российской Федерации, связанных с реализацией государственных программ, предусматривающих предоставление средств на развитие аквакультуры (рыбоводства) и товарного осетроводства (далее - товарная аквакультура) из бюджетов субъектов Российской Федерации, на возмещение части затрат по кредитным договорам, заключенным с 1 января 2014 г.:
а) на срок от 1 года до 3 лет - на приобретение кормов и рыбопосадочного материала для развития товарной аквакультуры, за исключением товарного осетроводства;
б) на срок до 10 лет - на реализацию следующих инвестиционных проектов, направленных на развитие товарной аквакультуры (далее - инвестиционные проекты):
на строительство, реконструкцию и (или) модернизацию объектов рыбоводной инфраструктуры, объектов по производству кормов и рыбопосадочного материала для товарной аквакультуры, объектов переработки и хранения продукции аквакультуры, а также на приобретение техники, специализированных судов, транспортных средств и оборудования для разведения, содержания и выращивания объектов товарной аквакультуры в соответствии с классификаторами в области аквакультуры (рыбоводства), утвержденными в соответствии с частью 4 статьи 3 Федерального закона "Об аквакультуре (рыбоводстве) и о внесении изменений в отдельные законодательные акты Российской Федерации";
на приобретение оборудования для разведения, содержания и выращивания осетровых видов рыб, а также на строительство, реконструкцию и (или) модернизацию объектов рыбоводной инфраструктуры для товарного осетроводства.
Инвестиционные проекты отбираются субъектом Российской Федерации в соответствии с нормативным правовым актом субъекта Российской Федерации, предусматривающим порядок предоставления средств на возмещение части затрат, а также порядок и сроки предоставления указанных средств заемщикам.
</t>
  </si>
  <si>
    <t xml:space="preserve">Порядок и условия получения субсидий сельскохозяйственым производителям регламентируются нормативными правовыми актами соответствующего субъекта РФ.
Правила предоставления и распределения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 связанных с возмещением части затрат на уплату процентов по кредитам, полученным в российских кредитных организациях сельскохозяйственными товаропроизводителями, за исключением граждан, ведущих личное подсобное хозяйство (далее - заемщик), на развитие аквакультуры (рыбоводства) и товарного осетроводства установлены Приложением №6 к государственной программе Российской Федерации "Развитие рыбохозяйственного комплекса" (утв. Постановлением Правительства РФ от 15.04.2014 №314).
Распределение субсидий бюджетам субъектов Российской Федерации устанавливается федеральным законом о федеральном бюджете на соответствующий финансовый год и плановый период или принятым в соответствии с ним актом Правительства Российской Федерации.
Эффективность осуществления расходов бюджетов субъектов Российской Федерации, в целях софинансирования которых предоставляется субсидия, оценивается ежегодно Федеральным агентством по рыболовству на основании достижения следующих показателей результативности использования субсидий:
а) прирост объема производства продукции товарной аквакультуры, включая товарную аквакультуру осетровых видов рыб, в отчетном году по отношению к показателям предыдущего года в рамках инвестиционных проектов, реализуемых с государственной поддержкой;
б) объем введенных мощностей на объектах, реализуемых в рамках инвестиционных проектов, отобранных в соответствии с пунктом 3 настоящих Правил, построенных (реконструированных, модернизированных) с государственной поддержкой.
Предоставление субсидии осуществляется на основании соглашения. При заключении соглашения высший исполнительный орган государственной власти субъекта Российской Федерации представляет в Федеральное агентство по рыболовству отчет об исполнении условий предоставления субсидий, указанных в пункте 6 настоящих Правил.
</t>
  </si>
  <si>
    <t xml:space="preserve">Развитие аквакультуры (рыбоводство)
</t>
  </si>
  <si>
    <t>http://mcx.ru/activity/state-support/programs/fish-development/</t>
  </si>
  <si>
    <t xml:space="preserve">Субсидии предоставляются в целях софинансирования расходных обязательств субъектов Российской Федерации, возникающих при реализации мероприятий государственных программ, по следующим направлениям:
а) ликвидация дефицитов водных ресурсов в вододефицитных регионах Российской Федерации и повышение рациональности использования водных ресурсов (строительство новых водохранилищ и реконструкция гидроузлов действующих водохранилищ для создания дополнительных регулирующих мощностей и увеличения водоотдачи в районах, испытывающих дефицит водных ресурсов (в том числе водохранилища сезонного и многолетнего регулирования стока), а также строительство и реконструкция магистральных каналов и трактов водоподачи);
б) защита от негативного воздействия вод (строительство, реконструкция объектов инженерной защиты и берегоукрепительных сооружений);
в) обеспечение безопасности гидротехнических сооружений (капитальный ремонт гидротехнических сооружений, находящихся в собственности субъектов Российской Федерации, муниципальной собственности, а также капитальный ремонт и ликвидация бесхозяйных гидротехнических сооружений).
 Предоставление субсидий в целях софинансирования расходных обязательств субъектов Российской Федерации, связанных с разработкой проектной документации и проведением инженерных изысканий, выполняемых для подготовки такой проектной документации, проведением государственной экспертизы проектной документации и результатов инженерных изысканий и проведением проверки достоверности определения сметной стоимости объектов, не допускается.
</t>
  </si>
  <si>
    <t xml:space="preserve">Федеральное агентство водных ресурсов
</t>
  </si>
  <si>
    <t>http://voda.mnr.gov.ru/activities/list.php?part=23</t>
  </si>
  <si>
    <t xml:space="preserve">Постановление Правительства РФ от 05.02.2016 № 71 (ред. от 31.08.2016) "Об утверждении Правил осуществления акционерным обществом "Российский экспортный центр" деятельности по поддержке экспорта и взаимодействия с федеральными органами исполнительной власти и Государственной корпорацией по атомной энергии "Росатом"
</t>
  </si>
  <si>
    <t xml:space="preserve">Субсидии региональному бюджету предоставляются при соблюдении следующих условий:
а) наличие утвержденного нормативного правового акта (государственной программы) субъекта Российской Федерации, предусматривающего реализацию мероприятий по направлениям, указанным в пункте 2 настоящих Правил;
б)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и порядка определения объемов указанных ассигнований, если иное не установлено актами Президента Российской Федерации или Правительства Российской Федерации;
в) заключение соглашения о предоставлении субсидии из федерального бюджета бюджету субъекта Российской Федерации в соответствии с пунктом 10 Правил формирования, предоставления и распределения субсидий из федерального бюджета бюджетам субъектов Российской Федерации, утвержденных постановлением Правительства Российской Федерации от 30 сентября 2014 г. N 999 "О формировании, предоставлении и распределении субсидий из федерального бюджета бюджетам субъектов Российской Федерации
</t>
  </si>
  <si>
    <t xml:space="preserve">Субсидии предоставляются организациям, зарегистрированным в качестве юридического лица, и индивидуальным предпринимателям, осуществляющим аквакультуру (рыбоводство) и воспроизводство водных биологических ресурсов. Критериями отбора субъектов Российской Федерации для предоставления субсидии являются:
а) наличие на территории субъекта Российской Федерации водных объектов, пригодных для осуществления товарной аквакультуры;
б) наличие рыбоводной инфраструктуры, в том числе земельных участков, выделенных для осуществления товарной аквакультуры;
в) наличие нормативного правового акта субъекта Российской Федерации, предусматривающего порядок предоставления средств бюджета субъекта Российской Федерации на возмещение части затрат, источником финансового обеспечения которых является субсидия (далее - средства бюджета субъекта Российской Федерации), а также сроки предоставления заемщикам указанных средств, размер которых определяется:
по кредитным договорам, заключенным с 1 января 2014 г. по 31 декабря 2016 г. в соответствии с приложением N 5 к государственной программе Российской Федерации "Развитие рыбохозяйственного комплекса", утвержденной постановлением Правительства Российской Федерации от 15 апреля 2014 г. N 314 "Об утверждении государственной программы Российской Федерации "Развитие рыбохозяйственного комплекса";
по кредитным договорам, заключенным с 1 января 2017 г. в соответствии с постановлением Правительства Российской Федерации от 20 июля 2016 г. N 702 "О применении базовых индикаторов при расчете параметров субсидирования процентной ставки за счет средств федерального бюджета по кредитам, облигационным займам и (или) договорам лизинга в зависимости от сроков кредитования, а также определении предельного уровня конечной ставки кредитования, при превышении которого субсидирование процентной ставки не осуществляется", но не более:
70 процентов ключевой ставки Центрального банка Российской Федерации, действующей на день перечисления средств бюджета субъекта Российской Федерации по кредитам, полученным на цели, предусмотренные подпунктом "а" и абзацем вторым подпункта "б" пункта 2 настоящих Правил;
100 процентов ключевой ставки Центрального банка Российской Федерации, действующей на день перечисления средств бюджета субъекта Российской Федерации по кредитам, полученным на цели, предусмотренные абзацем третьим подпункта "б" пункта 2 настоящих Правил.
</t>
  </si>
  <si>
    <t>Постановление Правительства РФ от 15.04.2014 №314 (ред. от 27.03.2019) "Об утверждении государственной программы Российской Федерации "Развитие рыбохозяйственного комплекса"
Приказ Минприроды России от 24.02.2016 №53 "Об утверждении Порядка проведения конкурсного отбора государственных программ (подпрограмм государственных программ) субъектов Российской Федерации в области использования и охраны водных объектов" (Зарегистрировано в Минюсте России 24.03.2016 N 41527)</t>
  </si>
  <si>
    <t xml:space="preserve">Порядок и условия предоставления и распределения субсидий из федерального бюджета бюджетам субъектов Российской Федерации в целях софинансирования государственных программ (подпрограмм государственных программ) субъектов Российской Федерации в области использования и охраны водных объектов утверждены Приложением №11 к федеральной целевой программе "Развитие водохозяйственного комплекса Российской Федерации в 2012 - 2020 годах" (утв. Постановлением Правительства РФ от 19.04.2012 №350).
Отбор мероприятий государственных программ субъекта Российской Федерации осуществляется ежегодно в соответствии с Приказом Минприроды России от 24.02.2016 №53 "Об утверждении Порядка проведения конкурсного отбора государственных программ (подпрограмм государственных программ) субъектов Российской Федерации в области использования и охраны водных объектов"
Минприроды России в целях обеспечения отбора мероприятий государственных программ субъектов Российской Федерации создает экспертную комиссию.
Государственные программы, прошедшие отбор, должны отвечать следующим критериям:
а) обоснованность мероприятий государственной программы в части ресурсов, в том числе источников финансового обеспечения и сроков осуществления;
б) соответствие мероприятий государственных программ целям, задачам, целевым показателям и индикаторам федеральной целевой программы "Развитие водохозяйственного комплекса Российской Федерации в 2012 - 2020 годах";
в) обеспечение результативности, а также социально-экономической и экологической эффективности реализации мероприятий государственной программы;
г) наличие положительной оценки экспертной комиссии, создаваемой Министерством природных ресурсов и экологии Российской Федерации.
</t>
  </si>
  <si>
    <t xml:space="preserve">Постановление Правительства РФ от 19.04.2012 №350 (ред. от 20.06.2019) "О федеральной целевой программе "Развитие водохозяйственного комплекса Российской Федерации в 2012 - 2020 годах"
Приказ Минприроды России от 24.02.2016 №53 "Об утверждении Порядка проведения конкурсного отбора государственных программ (подпрограмм государственных программ) субъектов Российской Федерации в области использования и охраны водных объектов"
</t>
  </si>
  <si>
    <t>Инженерная инфстраструктура</t>
  </si>
  <si>
    <t xml:space="preserve">Использование и охрана водных объектов
</t>
  </si>
  <si>
    <t>Через соглашение с субъектом Российской Федерации</t>
  </si>
  <si>
    <t xml:space="preserve">Постановление Правительства РФ от 15.04.2014 №322 "Об утверждении государственной программы Российской Федерации "Воспроизводство и использование природных ресурсов"
Постановление Правительства РФ от 19.04.2012 №350 "О федеральной целевой программе "Развитие водохозяйственного комплекса Российской Федерации в 2012 - 2020 годах"
</t>
  </si>
  <si>
    <t xml:space="preserve">Предоставление субсидий из федерального бюджета бюджетам субъектов Российской Федерации в целях софинансирования государственных программ (подпрограмм государственных программ) субъектов Российской Федерации в области использования и охраны водных объектов
</t>
  </si>
  <si>
    <t>а16</t>
  </si>
  <si>
    <t xml:space="preserve">Льготное кредитование резидентов территорий опережающего социально-экономического развития и свободного порта Владивосток на реализацию инвестиционных проектов на территориях субъектов Российской Федерации, входящих в состав Дальневосточного федерального округа,
</t>
  </si>
  <si>
    <t>https://minvr.ru/press-center/news/24153/</t>
  </si>
  <si>
    <t xml:space="preserve">Резиденты территорий опережающего развития Дальнего Востока и Свободного порта Владивосток могут получить в одном из отобранных комиссией, созданной Минвостокразвития России, банков  инвестиционный кредит по ставке меньше рыночной на размер ключевой ставки Центрального банка . 
Возмещение кредитной организации недополученных доходов происходит Минвостокразвития России.
убсидии уполномоченным банкам предоставляются исключительно в отношении новых кредитных договоров, заключенных в соответствующем году, начиная с 2020 года, на цели реализации новых инвестиционных проектов, планируемых к реализации в соответствующем году, начиная с 2020 года. Субсидии в отношении реструктурированных кредитных договоров не предоставляются.
Субсидии предоставляются также в отношении кредитных договоров с применением расчетов по открываемым в уполномоченном банке безотзывным аккредитивам, содержащим условие об осуществлении платежа при представлении в уполномоченный банк документов, подтверждающих факт получения инвестором имущества (принятия им результатов выполненных работ, оказанных услуг).
Общая стоимость инвестиционного проекта должна составлять не менее 30 млн. рублей и не более 1500 млн. рублей.
Общая стоимость инвестиционных проектов, реализуемых одним или группой взаимосвязанных инвесторов, должна составлять не более 3000 млн. рублей.
</t>
  </si>
  <si>
    <t xml:space="preserve">Потенциальный заемщик подает в банк заявку по установленной форме и необходимые документы (в соответствии с правилами банка).  Банк проверяет потенциального заемщика на соответствие требованиям и целевому назначению кредита и  Инвестор самостоятельно выбирает уполномоченный банк для заключения кредитного договора. Уполномоченный банк рассматривает возможность заключения кредитного договора в соответствии с правилами и процедурами, принятыми в уполномоченном банке.
Инвестор представляет в уполномоченный банк документы в соответствии с требованиями Правил (утв. Постановление Правительства РФ от 25.12.2019 №1818) и уполномоченного банка.
Ответственность за несоответствие инвесторов требованиям настоящих Правил несет уполномоченный банк.
Для получения субсидий уполномоченный банк подает в акционерное общество "Фонд развития Дальнего Востока и Арктики" заявку на субсидирование с указанием инвесторов по форме, утвержденной Минвостокразвития России.
</t>
  </si>
  <si>
    <t>Субсидии юридическим лицам (за исключением государственных (муниципальных) учреждений) на финансовое обеспечение затрат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газоиспользующего оборудования к газораспределительным сетям в рамках реализации инвестиционных проектов на территории Дальнего Востока</t>
  </si>
  <si>
    <t>Постановление Правительства РФ от 09.07.2015 №693 (ред. от 15.06.2019) "О порядке предоставления из федерального бюджета субсидий на финансовое обеспечение затрат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газоиспользующего оборудования к газораспределительным сетям в целях реализации инвестиционных проектов на территориях Дальнего Востока и Байкальского региона" (вместе с "Правилами предоставления из федерального бюджета субсидий юридическим лицам (за исключением государственных (муниципальных) учреждений) на финансовое обеспечение затрат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газоиспользующего оборудования к газораспределительным сетям в целях реализации инвестиционных проектов на территориях Дальнего Востока и Байкальского региона")
Постановление Правительства РФ от 16.10.2014 № 1055 (ред. от 13.06.2019) "Об утверждении методики отбора инвестиционных проектов, планируемых к реализации на территориях Дальнего Востока и Байкальского региона"</t>
  </si>
  <si>
    <t>Субсидии предоставляются в рамках реализации юридическими лицами проектов, отобранных в соответствии с методикой отбора инвестиционных проектов, планируемых к реализации на территории Дальнего Востока, утвержденной постановлением Правительства Российской Федерации от 16 октября 2014 г. N 1055 "Об утверждении методики отбора инвестиционных проектов, планируемых к реализации на территории Дальнего Востока" (далее - методика), в размере, определенном в соответствии с пунктом 15 методики.
Отбор инвестиционных проектов, планируемых к реализации на территории Дальнего Востока (включая территории моногородов) в соответствии с методикой, утверждённой Постановлением Правительства Российской Федерации от 16.10.2014 № 1055.
Минвостокразвития России объявляет отбор инвестиционных проектов, в рамках которого инвестор может подать соответствующую заявку на участие в отборе.
Минвостокразвития России рассматривает заявки, производит предварительный отбор и публикует результаты рассмотрения.
Отобранные инвестиционные проекты выносятся для утверждения на подкомиссию по вопросам реализации инвестиционных проектов на Дальнем Востоке Правительственной комиссии по вопросам социально-экономического развития Дальнего Востока и Байкальского региона.</t>
  </si>
  <si>
    <t xml:space="preserve">Субсидия предоставляется:
а) на финансовое обеспечение затрат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(или) газоиспользующего оборудования к газораспределительным сетям (далее - финансовое обеспечение затрат);
б) на возмещение затрат, понесенных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(или) газоиспользующего оборудования к газораспределительным сетям (далее - возмещение затрат).
Субсидия на финансовое обеспечение затрат может предоставляться также на возмещение расходов, понесенных до заключения соглашения о предоставлении субсидии и включенных в подтвержденный расчет сметной стоимости объекта инфраструктуры с соответствующим отражением в соглашении о предоставлении субсидии.
Юридическое лицо (получатель субсидии) предоставляет субъектам Российской Федерации (муниципальным образованиям) право безвозмездного пользования созданными в результате осуществления капитальных вложений объектами инфраструктуры, предназначенными для общественного пользования, на весь срок эксплуатации объекта инфраструктуры.
</t>
  </si>
  <si>
    <t>Соглашение о предоставлении субсидии между уполномоченным федеральным органом исполнительной власти и юридическим лицом заключается с учетом следующих условий:
а) наличие проекта, отобранного в соответствии с методикой, включенного в перечень инвестиционных проектов, планируемых к реализации на территории Дальнего Востока, утвержденный Правительством Российской Федерации;
б) наличие заключенного между уполномоченным федеральным органом исполнительной власти и юридическим лицом инвестиционного соглашения;
в) соблюдение юридическим лицом на 1-е число месяца, предшествующего месяцу, в котором планируется заключение соглашения о предоставлении субсидии, следующих требований:
у юридического лица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у юридического лица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юридическое лицо не находится в процессе реорганизации, ликвидации и банкротства;
юридическое лицо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t>
  </si>
  <si>
    <t xml:space="preserve">Постановление Правительства РФ от 14.03.2018 №254 (ред. от 27.12.2019) "Об утверждении Правил предоставления и распределения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t>
  </si>
  <si>
    <t>Распределение иных межбюджетных трансфертов между субъектами Российской Федерации осуществляется по решению Правительства Российской Федерации на основании решения подкомиссии по вопросам реализации инвестиционных проектов на Дальнем Востоке и в Байкальском регионе Правительственной комиссии по вопросам социально-экономического развития Дальнего Востока   (далее - подкомиссия).
Высшие должностные лица субъектов Российской Федерации (высшие исполнительные органы государственной власти субъектов Российской Федерации) представляют в установленные Минвостокразвития России сроки в Минвостокразвития России планы (проекты планов), отражающие потребность в средствах на исполнение расходных обязательств, связанных с их реализацией.
Решение подкомиссии по итогам рассмотрения планов (проектов планов) формируется с учетом установленных критериев.
На основании решения подкомиссии Минвостокразвития России подготавливает проект акта Правительства Российской Федерации об утверждении распределения иных межбюджетных трансфертов между субъектами Российской Федерации.
Предоставление иных межбюджетных трансфертов осуществляется на основании соглашения, заключаемого между Минвостокразвития России и высшими должностными лицами субъектов Российской Федерации.</t>
  </si>
  <si>
    <t>Постановление Правительства РФ от 25.12.2019 №1818 "Об утверждении Правил предоставления из федерального бюджета субсидий российским кредитным организациям на возмещение недополученных ими доходов по кредитам, выданным резидентам территорий опережающего с</t>
  </si>
  <si>
    <t xml:space="preserve">Постановление Правительства РФ от 21.02.2018 №183 (ред. от 15.05.2019) "Об утверждении Правил предоставления субсидии из федерального бюджета на развитие инфраструктуры территорий опережающего социально-экономического развития резидентам, инвесторам и управляющей компании, осуществляющей функции по управлению территориями опережающего социально-экономического развития в субъектах Российской Федерации, входящих в состав Дальневосточного федерального округа, и свободным портом Владивосток, и о признании утратившими силу некоторых актов Правительства Российской Федерации"
</t>
  </si>
  <si>
    <t>а17</t>
  </si>
  <si>
    <t xml:space="preserve">Предоставление субсидии из федерального бюджета на развитие инфраструктуры территорий опережающего социально-экономического развития резидентам, инвесторам и управляющей компании, осуществляющей функции по управлению территориями опережающего социально-экономического развития в субъектах Российской Федерации, входящих в состав Дальневосточного федерального округа, и свободным портом Владивосток.
</t>
  </si>
  <si>
    <t xml:space="preserve">Субсидия предоставляется в целях финансового обеспечения (возмещения) затрат на развитие инфраструктуры территорий опережающего социально-экономического развития по следующим направлениям:
а) на технологическое присоединение инфраструктуры территорий опережающего социально-экономического развития к сетям обеспечения, включая электро-, газо-, тепло-, водоснабжение и водоотведение, связь и другие сети (далее - технологическое присоединение);
б) на создание, реконструкцию инфраструктуры территорий опережающего социально-экономического развития, выполнение проектных и изыскательских работ, проведение государственной экспертизы, осуществление строительного контроля, осуществление авторского надзора, проведение дополнительной независимой экспертизы качества выполненных работ и услуг, технологического и ценового аудита, технико-экономическое обоснование, документацию по планировке территории, документы территориального планирования, планы перспективного развития, проведение кадастровых работ и подготовку проектов лесных участков, проекты освоения лесов, а также на другие работы и услуги, связанные с развитием инфраструктуры территорий опережающего социально-экономического развития;
в) на эксплуатацию, содержание и ремонт инфраструктуры территорий опережающего социально-экономического развития, находящейся в собственности управляющей компании или ее дочерних обществ, - управляющей компании;
г) на приобретение инфраструктуры территорий опережающего социально-экономического развития (зданий, строений, сооружений и иных объектов недвижимого имущества, а также земельных участков (в том числе сельскохозяйственного назначения), оборудования и материалов) - управляющей компании;
д) для внесения безвозмездных вкладов в денежной форме в имущество дочерних обществ, не увеличивающих уставные капиталы дочерних обществ, - управляющей компании;
е) на осуществление взносов в уставные капиталы дочерних обществ на финансовое обеспечение затрат по направлениям, указанным в подпунктах "б" - "г" настоящего пункта, при условии обеспечения оформления права управляющей компании на эквивалентную часть уставных (складочных) капиталов указанных дочерних обществ, формируемых за счет средств субсидии, предоставленной на осуществление взносов в уставные капиталы дочерних обществ управляющей компании, - управляющей компании;
ж) на аренду земельных участков и сооружений - управляющей компании;
з) на иные затраты на развитие и эксплуатацию инфраструктуры территорий опережающего социально-экономического развития - управляющей компании.
</t>
  </si>
  <si>
    <t xml:space="preserve">Решение о предоставлении субсидии принимается уполномоченным федеральным органом по предложению управляющей компании.
 Уполномоченный федеральный орган рассматривает представленные управляющей компанией документы и принимает в течение 15 календарных дней со дня получения документации, предусмотренной пунктом 6 настоящих Правил, решение о предоставлении субсидии или решение об отказе в предоставлении субсидии (по основаниям, указанным в пункте 33 настоящих Правил).
В случае принятия решения об отказе в предоставлении субсидии уполномоченный федеральный орган уведомляет об этом управляющую компанию в течение 3 рабочих дней.
Субсидия предоставляется на основании заключенного между уполномоченным федеральным органом и инвестором (резидентом) соглашения о предоставлении субсидии в соответствии с типовой формой, установленной Министерством финансов Российской Федерации.
</t>
  </si>
  <si>
    <t xml:space="preserve">На первое число месяца, предшествующего месяцу заключения соглашения, получатель субсидии должен соответствовать следующим требованиям:
а) получатель субсидии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являются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б) получатель субсидии не получает средств из федерального бюджета в соответствии с иными нормативными правовыми актами на цели, указанные в пункте 3 настоящих Правил.
</t>
  </si>
  <si>
    <t xml:space="preserve">Постановление Правительства РФ от 15.04.2014 №308 "Об утверждении государственной программы Российской Федерации "Социально-экономическое развитие Дальневосточного федерального округа", Постановление Правительства РФ от 21.02.2018 №183
</t>
  </si>
  <si>
    <t xml:space="preserve">Постановление Правительства РФ от 15.04.2014 №308 "Об утверждении государственной программы Российской Федерации "Социально-экономическое развитие Дальневосточного федерального округа", Постановление Правительства Российской Федерации от 09.07.2015 № 693 «О порядке предоставления из федерального бюджета субсидий на финансовое обеспечение затрат на создание и (или) реконструкцию объектов инфраструктуры, а также на технологическое присоединение энергопринимающих устройств к электрическим сетям и газоиспользующего оборудования к газораспределительным сетям в целях реализации инвестиционных проектов на территориях Дальнего Востока и Байкальского региона» </t>
  </si>
  <si>
    <t xml:space="preserve">Постановление Правительства РФ от 15.04.2014 №308 "Об утверждении государственной программы Российской Федерации "Социально-экономическое развитие Дальневосточного федерального округа", Постановление Правительства РФ от 25.12.2019 №1818 "Об утверждении Правил предоставления из федерального бюджета субсидий российским кредитным организациям на возмещение недополученных ими доходов по кредитам, выданным резидентам территорий опережающего социально-экономического развития и свободного порта Владивосток на реализацию инвестиционных проектов на территориях субъектов Российской Федерации, входящих в состав Дальневосточного федерального округа, по льготной ставке, и о внесении изменения в постановление Правительства Российской Федерации от 17 сентября 2013 г. №810"
</t>
  </si>
  <si>
    <t>Постановление Правительства РФ от 15.04.2014 №308 "Об утверждении государственной программы Российской Федерации "Социально-экономическое развитие Дальневосточного федерального округа", Постановление Правительства РФ от 14.03.2018 №254.</t>
  </si>
  <si>
    <t>Субсидии из федерального бюджета организациям оборонно-промышленного комплекса  на возмещение части затрат на уплату процентов по кредитам, полученным в российских кредитных организациях и государственной корпорации развития «ВЭБ.РФ» на осуществление инновационных и инвестиционных проектов по выпуску высокотехнологичной продукции</t>
  </si>
  <si>
    <t xml:space="preserve">Постановление Правительства РФ от 30.03.2009 №265 (ред. от 26.06.2017) "Об утверждении Правил предоставления из федерального бюджета организациям оборонно-промышленного комплекса субсидий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на осуществление инновационных и инвестиционных проектов по выпуску высокотехнологичной продукции"
</t>
  </si>
  <si>
    <t xml:space="preserve">Порядок предоставления субсидии определен Постановлением Правительства Российской Федерации от 30.03.2009 № 265 «Об утверждении Правил предоставления из федерального бюджета организациям оборонно-промышленного комплекса субсидий на возмещение части затрат на уплату процентов по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на осуществление инновационных и инвестиционных проектов по выпуску высокотехнологичной продукции».
Предоставление субсидий осуществляется ежеквартально:
а) по кредитному договору, заключенному до 1 января 2017 г., - в размере трех четвертых ключевой ставки Центрального банка Российской Федерации в случае, если процентная ставка по кредиту больше или равна ключевой ставке Центрального банка Российской Федерации, действующей на дату последней уплаты процентов по кредиту, в пределах действия кредитного договора, но не более чем в течение 3 лет по каждому проекту. Если процентная ставка по кредиту меньше ключевой ставки Центрального банка Российской Федерации, действующей на дату уплаты процентов по кредиту, возмещение осуществляется в размере трех четвертых суммы затрат организации на уплату процентов по кредиту в пределах действия кредитного договора, но не более чем в течение 3 лет по каждому проекту;
б) по кредитному договору, заключенному начиная с 1 января 2017 г., - в размере трех четвертых базового индикатора, определяемого в соответствии с постановлением Правительства Российской Федерации от 20 июля 2016 г. N 702 "О применении базовых индикаторов при расчете параметров субсидирования процентной ставки за счет средств федерального бюджета по кредитам, облигационным займам и (или) договорам лизинга в зависимости от сроков кредитования, а также определении предельного уровня конечной ставки кредитования, при превышении которого субсидирование процентной ставки не осуществляется", в пределах действия кредитного договора, но не более чем в течение 3 лет по каждому проекту.
Для получения субсидий организации не позднее 5-го числа последнего месяца квартала представляют в Минпромторг России заявление о предоставлении субсидии (далее - заявление) по форме согласно приложению N 1 с приложением установленноо пакета документов
Отбор организаций для предоставления субсидий осуществляется комиссией, созданной Минпромторгом России, с учетом соответствия проектов приоритетам, предусмотренным стратегиями развития оборонных отраслей промышленности.
</t>
  </si>
  <si>
    <t>ОПК</t>
  </si>
  <si>
    <t xml:space="preserve">Субсидии предоставляются организации при соблюдении следующих условий:
а) направление организацией кредитных ресурсов на производство и (или) экспорт промышленной продукции военного назначения;
б) своевременное исполнение организацией кредитных договоров в сроки и объемах, которые установлены соответствующими графиками погашения кредитов;
в) по состоянию на дату не ранее чем за 5 календарных дней до дня подачи документов для получения субсидии: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у организации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организация не находится в процессе реорганизации, ликвидации и банкротства;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в совокупности превышает 50 процентов;
организация не получала средства из федерального бюджета на основании иных нормативных правовых актов на цели, указанные в пункте 1 настоящих Правил;
у организации отсутствует просроченная задолженность по денежным обязательствам перед Российской Федерацией, определенным в статье 93.4 Бюджетного кодекса Российской Федерации.
</t>
  </si>
  <si>
    <t>а18</t>
  </si>
  <si>
    <t>https://gisp.gov.ru/support-measures/list/6476143/</t>
  </si>
  <si>
    <t xml:space="preserve">Предоставление субсидий из федерального бюджета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t>
  </si>
  <si>
    <t xml:space="preserve">Постановление Правительства РФ от 16.05.2016 №425-8 "Об утверждении государственной программы Российской Федерации "Развитие оборонно-промышленного комплекса"
</t>
  </si>
  <si>
    <t xml:space="preserve">Постановление Правительства РФ от 16.05.2016 №425-8 «Об утверждении государственной программы Российской Федерации «Развитие оборонно-промышленного комплекса»; Постановление Правительства Российской Федерации от 30.03.2009 № 265 </t>
  </si>
  <si>
    <t xml:space="preserve">Порядок предоставления субсидии определен Постановлением Правительства Российской Федерации от 25.10.2013 №961 "О предоставлении субсидий из федерального бюджета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Для получения субсидии организация представляет в Минпромторг России заявление по форме, утверждаемой Министерством, с приложением установленного пакета документов
Предоставление субсидии осуществляется в порядке очередности, формируемой исходя из даты поступления документов, соответствующих требованиям и условиям, которые предусмотрены пунктами 3(1) и 6 настоящих Правил.
Решение о предоставлении субсидии принимается Министерством промышленности и торговли Российской Федерации в срок до 25 декабря текущего финансового года.
Размер субсидии определяется в соответствии с расчетами размера субсидии по форме согласно приложениям N 1 и 2.
</t>
  </si>
  <si>
    <t xml:space="preserve">предоставления субсидий из федерального бюджета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од промышленной продукцией военного назначения понимается продукция военного назначения в соответствии с законодательством Российской Федерации в области военно-технического сотрудничества с иностранными государствами, за исключением услуг и результатов интеллектуальной деятельности, в том числе исключительных прав на них (интеллектуальная собственность), и информации в военно-технической области.
СубсиПдии по кредитам, полученным в валюте Российской Федерации, предоставляются в размере 70 процентов суммы затрат организации на уплату процентов по кредиту в расчетном периоде. При этом размер субсидии не может превышать величину, рассчитанную исходя из 70 процентов действующей на дату уплаты процентов по кредиту ставки рефинансирования, ключевой ставки Центрального банка Российской Федерации 
</t>
  </si>
  <si>
    <t xml:space="preserve">Постановление Правительства РФ от 25.10.2013 №961 (ред. от 27.12.2018) "О предоставлении субсидий из федерального бюджета российским организациям - экспортерам промышленной продукции военного назначения на возмещение части затрат на уплату процентов по кредитам, полученным в российских кредитных организациях и в государственной корпорации развития "ВЭБ.РФ"
</t>
  </si>
  <si>
    <t xml:space="preserve">Субсидии организациям оборонно-промышленного комплекса, производящим продукцию станкостроения, для возмещения части затрат, понесенных в период с 2017 по 2022 годы на уплату процентов по кредитам, полученным в российских кредитных организациях и государственной корпорации развития "ВЭБ.РФ", на пополнение оборотных средств и (или) на финансирование текущей производственной деятельности 
</t>
  </si>
  <si>
    <t>а19</t>
  </si>
  <si>
    <t xml:space="preserve">Субсидия предоставляется организации, созданной в соответствии с законодательством Российской Федерации, при одновременном выполнении следующих условий:
а) организация включена в сводный реестр организаций оборонно-промышленного комплекса или является дочерней организацией организации, включенной в сводный реестр организаций оборонно-промышленного комплекса;
б) организация осуществляет деятельность по коду 28.4 Общероссийского классификатора видов экономической деятельности ОК 029-2014 (КДЕС Ред. 2).
</t>
  </si>
  <si>
    <t>Постановление Правительства РФ от 27.12.2019 №1878 "Об утверждении Правил предоставления в 2020 - 2022 годах субсидий из федерального бюджета организациям оборонно-промышленного комплекса, производящим продукцию станкостроения, для возмещения части затрат</t>
  </si>
  <si>
    <t>http://minpromtorg.gov.ru/ministry/organization/dep/#!5&amp;click_tab_vp_ind=1</t>
  </si>
  <si>
    <t xml:space="preserve">Субсидии предоставляются в целях возмещения части фактически произведенных и документально подтвержденных затрат, понесенных организациями в период с 2017 по 2022 годы на уплату процентов по кредитам (либо по траншам в рамках кредитных линий), полученным в валюте Российской Федерации, на основании кредитных договоров (далее - кредиты), которые соответствуют следующим требованиям:
а) кредит предоставлен в валюте Российской Федерации на срок не более 3 лет;
б) целью предоставления кредита является пополнение оборотных средств и (или) финансирование текущей производственной деятельности организации.
Субсидии предоставляются организациям, которые на дату не ранее чем за 15 рабочих дней до дня представления заявления о заключении соглашения соответствуют следующим требованиям:
а) организация не является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которых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совокупности превышает 50 процентов;
б) у организации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а также отсутствует просроченная задолженность по денежным обязательствам перед Российской Федерацией, определенным в статье 93.4 Бюджетного кодекса Российской Федерации;
в) у организации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г) организация не находится в процессе реорганизации, ликвидации, в отношении ее не введена процедура банкротства, деятельность организации не приостановлена в порядке, предусмотренном законодательством Российской Федерации;
д) организация не получает средств из федерального бюджета на основании иных нормативных правовых актов на цели, указанные в пункте 1 настоящих Правил, а также не получает кредиты на льготных условиях, предусматривающие государственную поддержку в соответствии с иными нормативными правовыми актами;
е) доля продукции станкостроения (код 28.4 по ОК 034-2014 (КПЕС 2008) в объеме выручки за последний финансовый год составляет не менее 80 процентов.
 Субсидия предоставляется в размере 95 процентов суммы фактических затрат организации на уплату процентов по кредиту. При этом размер субсидии не может превышать 100 процентов базового индикатора, рассчитанного в соответствии с постановлением Правительства Российской Федерации от 20 июля 2016 г. N 702 "О применении базовых индикаторов при расчете параметров субсидирования процентной ставки за счет средств федерального бюджета по кредитам, облигационным займам и (или) договорам лизинга в зависимости от сроков кредитования, а также определении предельного уровня конечной ставки кредитования, при превышении которого субсидирование процентной ставки не осуществляется", действующего на дату уплаты процентов по кредиту.
</t>
  </si>
  <si>
    <t xml:space="preserve">Порядок предоставления субсидии определен Постановлением Правительства РФ от 27.12.2019 N 1878 "Об утверждении Правил предоставления в 2020 - 2022 годах субсидий из федерального бюджета организациям оборонно-промышленного комплекса, производящим продукцию станкостроения, для возмещения части затрат, понесенных в период с 2017 по 2022 годы на уплату процентов по кредитам, полученным в российских кредитных организациях и государственной корпорации развития "ВЭБ.РФ", на пополнение оборотных средств и (или) на финансирование текущей производственной деятельности".
Для получения субсидии организация представляет в Минпромторг России заявление по форме, утверждаемой Министерством, с приложением установленного пакета документов.
Минпромторг России рассматривает в течение 30 календарных дней в порядке поступления документы, указанные в пункте 10 настоящих Правил, и проверяет полноту и достоверность содержащихся в них сведений, соответствие документов пункту 10 настоящих Правил, а также условиям соглашения.
Решение о предоставлении субсидии либо мотивированное решение об отказе в предоставлении субсидии принимается Минпромторгом России по мере рассмотрения документов для получения субсидии: в 2020 году - не позднее 21 декабря 2020 г.; в 2021 году - не позднее 20 декабря 2021 г.; в 2022 году - не позднее 19 декабря 2022 г.
</t>
  </si>
  <si>
    <t>а20</t>
  </si>
  <si>
    <t xml:space="preserve">Порядок предоставления субсидии определен Постановлением Правительства РФ от 14.03.2017 №295 «Об утверждении Правил предоставления субсидий из федерального бюджета организациям оборонно-промышленного комплекса на создание и развитие системы повышения квалификации и переподготовки работников по наиболее востребованным направлениям подготовки на условиях софинансирования».
Субсидии предоставляются организациям, прошедшим конкурсный отбор на право получения субсидии (далее - конкурс), для финансового обеспечения их расходов, непосредственно связанных с реализацией проектов, предусматривающих выполнение мероприятий, указанных в пункте 1 настоящих Правил, а также для стимулирования их деятельности, направленной на разработку и реализацию таких проектов.
</t>
  </si>
  <si>
    <t xml:space="preserve">Конкурс проводится среди организаций, включенных в сводный реестр организаций оборонно-промышленного комплекса, ведение которого осуществляется Министерством промышленности и торговли Российской Федерации. К конкурсу допускаются организации, соответствующие на 1-е число месяца, предшествующего месяцу, в котором планируется заключение договора о предоставлении субсидии (далее - договор) на цели, указанные в пункте 1 настоящих Правил, следующим требованиям:
а) у организации отсутствует задолженность по налогам, сборам и иным обязательным платежам в бюджеты бюджетной системы Российской Федерации, срок исполнения по которым наступил в соответствии с законодательством Российской Федерации;
б) у организации отсутствует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а также просроченная задолженность по денежным обязательствам перед Российской Федерацией, определенным статьей 93.4 Бюджетного кодекса Российской Федерации, и иная просроченная задолженность перед федеральным бюджетом;
в) организация не находится в процессе реорганизации, ликвидации или банкротства и не имеет ограничений на осуществление хозяйственной деятельности;
г) организация не является организацией, участниками которой являются иностранные юридические лица,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в отношении таких юридических лиц, доля участия которых в совокупности превышает 50 процентов;
д) организация не получает в соответствии с иными нормативными правовыми актами средства из федерального бюджета на цели, указанные в пункте 1 настоящих Правил;
е) организация имеет необходимые условия для обработки информации, содержащей государственную, коммерческую, банковскую, налоговую или иную охраняемую законом тайну и другую конфиденциальную информацию, которая осуществляется с соблюдением требований законодательства Российской Федерации по защите государственной, коммерческой, банковской, налоговой или иной охраняемой законом тайны и другой конфиденциальной информации.
</t>
  </si>
  <si>
    <t xml:space="preserve">Субсидии предоставляются Минпромторгом России организациям, прошедшим конкурсный отбор на право получения субсидии для финансового обеспечения их расходов, непосредственно связанных с реализацией проектов, предусматривающих выполнение мероприятий по созданию и развитию системы повышения квалификации и переподготовки работников по наиболее востребованным направлениям подготовки на условиях софинансирования. Максимальный ежегодный размер субсидии не может превышать 100 процентов расходов организации, направленных на реализацию мероприятий, предусмотренных проектом.
К основным направлениям расходования субсидии в рамках проекта в том числе относятся:
расходы на оплату труда работников, непосредственно участвующих в реализации мероприятий, предусмотренных проектом, в том числе в практической апробации (отработке) программ профессиональной переподготовки и повышения квалификации в центрах дополнительного профессионального образования, а также расходы на отчисления на страховые взносы по обязательному социальному страхованию, обязательному медицинскому страхованию и страховые взносы в Пенсионный фонд Российской Федерации, возникшие в отчетный период;
расходы, связанные с изготовлением учебных макетов, стендов и приобретением расходных материалов в рамках реализации мероприятий, предусмотренных проектом;
накладные расходы в части общехозяйственных расходов в объеме не более 150 процентов суммы расходов на оплату труда работников, непосредственно участвующих в реализации мероприятий, предусмотренных проектом.
</t>
  </si>
  <si>
    <t xml:space="preserve">Субсидии предоставляются Минпромторгом России организациям, прошедшим конкурсный отбор на право получения субсидии для финансового обеспечения их расходов, непосредственно связанных с реализацией проектов, предусматривающих  осуществление мероприятий по мониторингу кадровой обеспеченности организаций и информационно-аналитической поддержке работ в сфере сохранения и развития кадрового потенциала оборонно-промышленного комплекса 
К основным направлениям расходования субсидии в рамках проекта в том числе относятся:
расходы на оплату труда работников, непосредственно занятых выполнением научно-исследовательских, технологических работ по мониторингу кадровой обеспеченности и оказанием информационных и консультационных услуг организациям в рамках проекта, а также расходы на отчисления на страховые взносы по обязательному социальному страхованию, обязательному медицинскому страхованию и страховые взносы в Пенсионный фонд Российской Федерации, возникшие в отчетный период;
расходы на оплату труда работников, участвующих в создании (сопровождении) информационных средств и баз данных кадрового мониторинга и прогнозирования потребности для организаций в специалистах требуемой квалификации, а также расходы на отчисления на страховые взносы по обязательному социальному страхованию, возникшие в отчетный период;
командировочные расходы работников, участвующих в реализации мероприятий, предусмотренных проектом;
накладные расходы в части общехозяйственных расходов в объеме не более 150 процентов суммы расходов на оплату труда работников, привлеченных для реализации мероприятий, предусмотренных проектом.
</t>
  </si>
  <si>
    <t xml:space="preserve">Постановление Правительства РФ от 14.03.2017 №294 "Об утверждении Правил предоставления субсидий из федерального бюджета организациям оборонно-промышленного комплекса на осуществление мероприятий по мониторингу кадровой обеспеченности организаций оборонно-промышленного комплекса и информационно-аналитической поддержке работ в сфере сохранения и развития кадрового потенциала оборонно-промышленного комплекса"
</t>
  </si>
  <si>
    <t xml:space="preserve">Порядок предоставления субсидии определен Постановлением Правительства РФ от 14.03.2017 №294 "Об утверждении Правил предоставления субсидий из федерального бюджета организациям оборонно-промышленного комплекса на осуществление мероприятий по мониторингу кадровой обеспеченности организаций оборонно-промышленного комплекса и информационно-аналитической поддержке работ в сфере сохранения и развития кадрового потенциала оборонно-промышленного комплекса"
Субсидии предоставляются организациям, прошедшим конкурсный отбор на право получения субсидии (далее - конкурс), для финансового обеспечения их расходов, непосредственно связанных с реализацией проектов, предусматривающих создание и развитие системы повышения квалификации и переподготовки работников по наиболее востребованным направлениям подготовки на условиях софинансирования.
ПОСТАНОВЛЕНИЕ
Субсидии предоставляются ежегодно в соответствии с предусмотренным договором планом-графиком финансового обеспечения расходов, возникающих не ранее календарного года получения субсидии, в том числе до заключения договора.
Максимальный ежегодный размер субсидии не может превышать 80 процентов расходов организации, направленных на реализацию мероприятий, предусмотренных проектом.
Для получения субсидии в соответствии с планом-графиком финансового обеспечения расходов организация представляет документы, указанные в пункте 15 настоящих Правил, в Министерство промышленности и торговли Российской Федерации не позднее чем за 10 рабочих дней до очередной даты предоставления субсидии, указанной в плане-графике финансового обеспечения расходов.
</t>
  </si>
  <si>
    <t>Предусматривается сделать меню по направлениям поддержки</t>
  </si>
  <si>
    <t>Ссылка на администратора поддержки</t>
  </si>
  <si>
    <t xml:space="preserve">Ссылка на НПА, ведомственный акт </t>
  </si>
  <si>
    <t>ВСЕ МЕРЫ ПО РАЗВИТИЮ ОТРАСЛЕЙ ПРОМЫШЛЕННОСТИ</t>
  </si>
  <si>
    <t>По направлениям поддержки развития</t>
  </si>
  <si>
    <t>Предоставление субсидий на возмещение понесеннных затрат предприятиям промышленности</t>
  </si>
  <si>
    <t xml:space="preserve">По отраслям промышленности </t>
  </si>
  <si>
    <t>Предоставление субсидий на возмещение понесеннных затрат предприятиям промышленности автомобилестроения</t>
  </si>
  <si>
    <t>Cофинансирование расходов регионального бюджетов, направляемых на строительство (реконструкцию, в том числе с элементами реставрации, техническое перевооружение) или приобретение объекта здравоохранения, находящихся в государственной собственности субъектов Российской Федерации или в муниципальной собственности.</t>
  </si>
  <si>
    <t>здравоохранение</t>
  </si>
  <si>
    <t xml:space="preserve">Постановление Правительства РФ от 26.12.2017 №1640 (ред. от  30.11.2019) "Об утверждении государственной программы Российской Федерации "Развитие здравоохранения"
</t>
  </si>
  <si>
    <t xml:space="preserve">Критериями отбора субъекта Российской Федерации для предоставления субсидии являются:
а) наличие акта Президента Российской Федерации или Правительства Российской Федерации либо поручения или указания Президента Российской Федерации или поручения Председателя Правительства Российской Федерации о строительстве (реконструкции, в том числе с элементами реставрации, техническом перевооружении) или приобретении соответствующего объекта на территории конкретного субъекта Российской Федерации, либо иного решения Правительства Российской Федерации, соответствующего решения Правительственной комиссии по бюджетным проектировкам на очередной финансовый год и плановый период;
б) обязательство высшего исполнительного органа государственной власти субъекта Российской Федерации по финансовому обеспечению строительства (реконструкции, в том числе с элементами реставрации, технического перевооружения) или приобретения объектов.
</t>
  </si>
  <si>
    <t>https://www.rosminzdrav.ru/ministry/programms/health/info</t>
  </si>
  <si>
    <t>а21</t>
  </si>
  <si>
    <t xml:space="preserve">Субсидии на софинансирование капитальных вложений в объекты государственной собственности субъектов Российской Федерации
Ведомственная целевая программа "Совершенствование системы оказания медицинской помощи наркологическим больным и больным с психическими расстройствами и расстройствами поведения"
</t>
  </si>
  <si>
    <t>а22</t>
  </si>
  <si>
    <t xml:space="preserve">Субсидии на софинансирование капитальных вложений в объекты государственной собственности субъектов Российской Федерации
Ведомственная целевая программа "Предупреждение и борьба с социально значимыми инфекционными заболеваниями"
</t>
  </si>
  <si>
    <t>а23</t>
  </si>
  <si>
    <t xml:space="preserve">Субсидии на софинансирование капитальных вложений в объекты государственной собственности субъектов Российской Федерации
Ведомственная целевая программа "Укрепление материально-технической базы учреждений"
</t>
  </si>
  <si>
    <t>а24</t>
  </si>
  <si>
    <t>а25</t>
  </si>
  <si>
    <t>а26</t>
  </si>
  <si>
    <t xml:space="preserve">Новое строительство или реконструкция детских больниц (корпусов).
Федеральный проект "Развитие детского здравоохранения, включая создание современной инфраструктуры оказания медицинской помощи детям"
</t>
  </si>
  <si>
    <t xml:space="preserve">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Федеральный проект "Развитие детского здравоохранения, включая создание современной инфраструктуры оказания медицинской помощи детям"
</t>
  </si>
  <si>
    <t xml:space="preserve">Субсидии на софинансирование нового строительства и реконструкция медицинских организаций, оказывающих медицинскую помощь больным с онкологическими заболеваниями 
Федеральный проект "Борьба с онкологическими заболеваниями"
</t>
  </si>
  <si>
    <t xml:space="preserve">В Приложении №4 к государственной программе Российской Федерации "Развитие здравоохранения" приведены Правила устанавливающие порядок и условия предоставления субсидий из федерального бюджета. Условиями предоставления субсидии являются:
а) наличие утвержденного правовым актом субъекта Российской Федерации перечня мероприятий, включающего перечень объектов, на софинансирование которых предоставляются субсидии, в соответствии с требованиями нормативных правовых актов Российской Федерации;
б) наличие в бюджете субъекта Российской Федерации бюджетных ассигнований на финансовое обеспечение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в) заключение соглашения о предоставлении субсидии в соответствии с пунктом 10 Правил формирования, предоставления и распределения субсидий (далее - соглашение).
Субсидия предоставляется на основании соглашения, заключенного между Министерством здравоохранения Российской Федерации и высшим исполнительным органом государственной власти субъекта Российской Федерации, подготовленного (сформированного) с использованием государственной интегрированной информационной системы управления общественными финансами "Электронный бюджет" в соответствии с типовой формой, утвержденной Минфином России. 
Соглашение может устанавливать различные уровни софинансирования расходного обязательства субъекта Российской Федерации из федерального бюджета по отдельным объектам.
Объем бюджетных ассигнований бюджета субъекта Российской Федерации на финансовое обеспечение расходного обязательства субъекта Российской Федерации, в целях софинансирования которого предоставляется субсидия, утверждается законом субъекта Российской Федерации о бюджете субъекта Российской Федерации (определяется сводной бюджетной росписью бюджета субъекта Российской Федерации) исходя из необходимости достижения установленных соглашением значений результатов использования субсидии.
Оценка эффективности использования субсидии осуществляется путем сравнения значений результатов использования субсидии, установленных в соглашении, с фактически достигнутыми значениями этих результатов.
</t>
  </si>
  <si>
    <t>Субсидии предоставляются в целях софинансирования расходных обязательств субъектов Российской Федерации, возникающих при строительстве (реконструкции, в том числе с элементами реставрации, техническом перевооружении) объектов государственной собственности субъектов Российской Федерации или приобретении объектов недвижимого имущества в государственную собственность субъектов Российской Федерации и (или) связанных с предоставлением субсидий местным бюджетам в целях оказания финансовой поддержки выполнения органами местного самоуправления полномочий по вопросам местного значения при строительстве (реконструкции, в том числе с элементами реставрации, техническом перевооружении) объектов муниципальной собственности или приобретении объектов недвижимого имущества в муниципальную собственность 
+D110:K110L110D110:L110D11D110:M110</t>
  </si>
  <si>
    <t>Образование</t>
  </si>
  <si>
    <t>Содействие созданию в субъектах Российской Федерации (исходя из прогнозируемой потребности) новых мест в общеобразовательных организациях на 2016–2025 годы</t>
  </si>
  <si>
    <t>Постановление Правительства РФ от 26.12.2017 № 1642 (ред. от 27.12.2019) "Об утверждении государственной программы Российской Федерации "Развитие образования"
Распоряжение Правительства РФ от 23.10.2015 № 2145-р "О программе "Содействие созданию в субъектах Российской Федерации (исходя из прогнозируемой потребности) новых мест в общеобразовательных организациях" на 2016 - 2025 годы"</t>
  </si>
  <si>
    <t xml:space="preserve">Субсидии предоставляются в целях софинансирования расходных обязательств субъектов Российской Федерации, возникающих при реализации региональных программ, которые включают в себя одно или несколько из следующих мероприятий:
а) модернизация инфраструктуры общего образования (строительство зданий (пристрой к зданиям) общеобразовательных организаций, приобретение (выкуп) зданий общеобразовательных организаций, проведение капитального ремонта, реконструкция), возврат в систему общего образования зданий, используемых не по назначению, приобретение (выкуп) зданий общеобразовательных организаций, в том числе оснащение новых мест в общеобразовательных организациях средствами обучения и воспитания, необходимыми для реализации основных образовательных программ начального общего, основного общего и среднего общего образования (далее - средства обучения и воспитания);
б) оптимизация загруженности общеобразовательных организаций, повышение эффективности использования помещений образовательных организаций разных типов, включая профессиональные образовательные организации, организации дополнительного образования и образовательные организации высшего образования, проведение организационных мероприятий, направленных на оптимизацию образовательной деятельности, и кадровых решений, в том числе решений по повышению квалификации педагогических работников начального общего, основного общего и среднего общего образования;
в) поддержка развития негосударственного сектора общего образования.
 В целях реализации региональной программы, включающей в себя одно или несколько указанных мероприятий может быть предусмотрено предоставление межбюджетных трансфертов из бюджета субъекта Российской Федерации местным бюджетам.
</t>
  </si>
  <si>
    <t xml:space="preserve">Содействие 
а) приобретение средств обучения и воспитания в целях создания (обновления) материально-технической базы общеобразовательных организаций, расположенных в сельской местности и малых городах, для формирования у обучающихся современных технологических и гуманитарных навыков при реализации основных и дополнительных общеобразовательных программ цифрового и гуманитарного профилей;
б) приобретение средств обучения и воспитания в целях обновления материально-технической базы общеобразовательных организаций, осуществляющих образовательную деятельность исключительно по адаптированным основным общеобразовательным программам;
</t>
  </si>
  <si>
    <t xml:space="preserve">Постановление Правительства РФ от 26.12.2017 № 1642 (ред. от 27.12.2019) "Об утверждении государственной программы Российской Федерации "Развитие образования"
</t>
  </si>
  <si>
    <t>Грантовая поддержка профессиональных образовательных организаций в целях обеспечения соответствия их материально-технической базы современным требованиям
(Федеральный проект "Молодые профессионалы (Повышение конкурентоспособности профессионального образования)"</t>
  </si>
  <si>
    <t xml:space="preserve">Гранты предоставляются на финансовое обеспечение расходов на реализацию мероприятий по обеспечению соответствия  материально-технической базы  профессиональных образовательных организаций современным требованиям в рамках федерального проекта "Молодые профессионалы", в том числе:
на оплату труда, в том числе начисления на выплаты по оплате труда и иные выплаты персоналу;
на оплату работ, услуг, в том числе услуг связи, транспортных услуг, коммунальных и эксплуатационных услуг, арендной платы за пользование имуществом (за исключением земельных участков и других обособленных природных объектов), работ и услуг по содержанию имущества и прочих расходов, соответствующих целям предоставления гранта;
на приобретение нефинансовых активов, в том числе основных средств, нематериальных активов и материальных запасов.
</t>
  </si>
  <si>
    <t xml:space="preserve">Право на получение грантов по итогам проведения конкурсного отбора предоставляется: 
бюджетным учреждениям, реализующим образовательные программы среднего профессионального образования;
автономным учреждениям, реализующим образовательные программы среднего профессионального образования;
некоммерческим организациям, не являющимся государственными (муниципальными) учреждениями, реализующим образовательные программы среднего профессионального образования.
Участники конкурсного отбора на день не ранее чем за 30 календарных дней до дня подачи заявки должны соответствовать следующим требованиям:
а) у участников конкурсного отбора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б) у участников конкурсного отбора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участники конкурсного отбора - юридические лица не находятся в процессе реорганизации, ликвидации или банкротства, а участники конкурсного отбора - индивидуальные предприниматели не прекратили деятельность в качестве индивидуального предпринимателя;
г) участники конкурсного отбора не являются иностранными юридическими лицами, а также российскими юридическими лицами, в уставном (складочном) капитале которых доля участия иностранных юридических лиц, местом регистрации которых являются офшорные зоны, в совокупности превышает 50 процентов;
д) участники конкурсного отбора не получают средства федерального бюджета на цели, указанные в пункте 2 настоящих Правил;
е) участники конкурсного отбора не включены в реестр недобросовестных поставщиков;
ж) участники конкурсного отбора не являются казенными учреждениями.
</t>
  </si>
  <si>
    <t xml:space="preserve">Цели, условия и порядок предоставления грантов из федерального бюджета в форме субсидий юридическим лицам и индивидуальным предпринимателям установлены Приложением №13(1) к государственной программе Российской Федерации "Развитие образования" 
Предоставление грантов осуществляется на конкурсной основе.
Участники конкурсного отбора на день не ранее чем за 30 календарных дней до дня подачи заявки должны соответствовать следующим требованиям:
а) у участников конкурсного отбора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б) у участников конкурсного отбора отсутствуют просроченная задолженность по возврату в федеральный бюджет субсидий, бюджетных инвестиций, предоставленных в том числе в соответствии с иными правовыми актами, и иная просроченная задолженность перед федеральным бюджетом;
в) участники конкурсного отбора - юридические лица не находятся в процессе реорганизации, ликвидации или банкротства, а участники конкурсного отбора - индивидуальные предприниматели не прекратили деятельность в качестве индивидуального предпринимателя;
г) участники конкурсного отбора не являются иностранными юридическими лицами, а также российскими юридическими лицами, в уставном (складочном) капитале которых доля участия иностранных юридических лиц, местом регистрации которых являются офшорные зоны, в совокупности превышает 50 процентов;
д) участники конкурсного отбора не получают средства федерального бюджета на цели, указанные в пункте 2 настоящих Правил;
е) участники конкурсного отбора не включены в реестр недобросовестных поставщиков;
ж) участники конкурсного отбора не являются казенными учреждениями.
</t>
  </si>
  <si>
    <t>а27</t>
  </si>
  <si>
    <t>Предоставления субсидий из федерального бюджета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</si>
  <si>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а28</t>
  </si>
  <si>
    <t xml:space="preserve">6 317 012,6
</t>
  </si>
  <si>
    <t xml:space="preserve">Субсидии предоставляются бюджетам субъектов Российской Федерации, отвечающим следующим критериям:
а) наличие на территории субъекта Российской Федерации зданий, нуждающихся в благоустройстве;
б) обязательство завершить работы, выполняемые в рамках мероприятий по благоустройству зданий, до 31 декабря года, в котором получена субсидия;
в) наличие перечня мероприятий по благоустройству зданий, включающего мероприятия, обеспечивающие доведение до 100 процентов числа зданий, в которых выполнены указанные мероприятия.
</t>
  </si>
  <si>
    <t xml:space="preserve">Приложением №25 к  государственной программе Российской Федерации "Развитие образования" устанавлены цели, условия и порядок предоставления субсидий из федерального бюджета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государственных программ субъектов Российской Федерации по благоустройству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Субсидии предоставляются в целях софинансирования расходных обязательств субъектов Российской Федерации, возникающих при реализации мероприятий по благоустройству зданий.
Субсидии предоставляются при условии:
а) наличия государственной программы субъекта Российской Федерации и (или) муниципальных программ, утверждающих перечень мероприятий по благоустройству зданий, в целях софинансирования которых предоставляется субсидия, в соответствии с требованиями нормативных правовых актов Российской Федерации;
б) наличия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а также порядка определения объемов указанных ассигнований, если иное не установлено актами Президента Российской Федерации или Правительства Российской Федерации;
в) заключения соглашения о предоставлении субсидии из федерального бюджета бюджету субъекта Российской Федерации
</t>
  </si>
  <si>
    <t xml:space="preserve">Субсидии из федерального бюджета бюджетам субъектов Российской Федерации предоставляются на: 
а) проведение капитального ремонта зданий, включая приобретение сопутствующих товаров (работ, услуг), в целях соблюдения требований к воздушно-тепловому режиму, водоснабжению и канализации, предусмотренных СанПиН 2.4.2.2821-10 "Санитарно-эпидемиологические требования к условиям и организации обучения в общеобразовательных организациях";
б) проведение текущего ремонта зданий, включая приобретение сопутствующих товаров (работ, услуг), в целях соблюдения требований к воздушно-тепловому режиму, водоснабжению и канализации, предусмотренных СанПиН 2.4.2.2821-10 "Санитарно-эпидемиологические требования к условиям и организации обучения в общеобразовательных организациях";
в) проведение капитального ремонта отдельных зданий с наибольшей степенью физического износа, в которых соблюдение требований к воздушно-тепловому режиму, водоснабжению и канализации, предусмотренных СанПиН 2.4.2.2821-10 "Санитарно-эпидемиологические требования к условиям и организации обучения в общеобразовательных организациях", возможно только путем проведения комплексного капитального ремонта.
</t>
  </si>
  <si>
    <t xml:space="preserve">Субсидии предоставляются в целях достижения следующих результатов использования субсидии, значения которых устанавливаются в соглашениях о предоставлении субсидии из федерального бюджета бюджетам субъектов Российской Федерации:
- приобретение средств обучения и воспитания в целях создания новых мест в образовательных организациях различных типов для реализации дополнительных общеразвивающих программ всех направленностей;
- приобретение средств обучения и воспитания в целях создания детских технопарков "Кванториум";
- приобретение средств обучения и воспитания, сопутствующих работ (услуг) в целях создания региональных центров выявления, поддержки и развития способностей и талантов у детей и молодежи;
- приобретение средств обучения и воспитания в целях создания ключевых центров дополнительного образования детей, реализующих дополнительные общеобразовательные программы в организациях, осуществляющих образовательную деятельность по образовательным программам высшего образования, в том числе участвующих в создании научных и научно-образовательных центров мирового уровня или обеспечивающих деятельность центров компетенций Национальной технологической инициативы;
- приобретение средств обучения и воспитания в целях создания мобильных технопарков "Кванториум" для детей, проживающих в сельской местности и малых городах;
- приобретение товаров (работ, услуг) в целях внедрения целевой модели развития региональных систем дополнительного образования детей, утверждаемой Министерством просвещения Российской Федерации.
</t>
  </si>
  <si>
    <t xml:space="preserve">В Приложении 3  государственной программе Российской Федерации "Развитие образования" приведены Правила предоставления и распределения субсидий из федерального бюджета бюджетам субъектов Российской Федерации на софинансирование расходов, возникающих при реализации государственных программ субъектов Российской Федерации, на реализацию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
 Распределение субсидий между бюджетами субъектов Российской Федерации устанавливается федеральным законом о федеральном бюджете на соответствующий финансовый год и плановый период. Субсидии предоставляются бюджетам субъектов Российской Федерации, заявки которых прошли отбор в порядке, установленном Министерством просвещения Российской Федерации.
Для участия в отборе субъекта Российской Федерации для предоставления субсидии орган, уполномоченный высшим исполнительным органом государственной власти субъекта Российской Федерации, представляет в Министерство просвещения Российской Федерации заявку на участие в отборе (далее - заявка). Состав и сроки представления заявки устанавливаются указанным Министерством.
Условиями предоставления субсидий являются:
а)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а также порядка определения объемов указанных ассигнований, если иное не установлено актами Президента Российской Федерации или актами Правительства Российской Федерации;
б) наличие в субъекте Российской Федерации утвержденной высшим исполнительным органом государственной власти субъекта Российской Федерации региональной программы, включающей в себя одно или несколько мероприятий, предусмотренных пунктом 2 Правил;
в) заключение соглашения между Министерством просвещения Российской Федерации и высшим исполнительным органом государственной власти субъекта Российской Федерации о предоставлении субсидии.
</t>
  </si>
  <si>
    <t xml:space="preserve">В Приложении №5 к государственной программе Российской Федерации "Развитие образования" приведены Правила предоставления и распределения субсидий из федерального бюджета бюджетам субъектов Российской Федерации на софинансирование расходов, возникающих при реализации государственных программ субъектов Российской Федерации, на реализацию мероприятий по содействию созданию в субъектах Российской Федерации (исходя из прогнозируемой потребности) новых мест в общеобразовательных организациях.
 Распределение субсидий между бюджетами субъектов Российской Федерации устанавливается федеральным законом о федеральном бюджете на соответствующий финансовый год и плановый период. Субсидии предоставляются бюджетам субъектов Российской Федерации, заявки которых прошли отбор в порядке, установленном Министерством просвещения Российской Федерации.
Для участия в отборе субъекта Российской Федерации для предоставления субсидии орган, уполномоченный высшим исполнительным органом государственной власти субъекта Российской Федерации, представляет в Министерство просвещения Российской Федерации заявку на участие в отборе (далее - заявка). Состав и сроки представления заявки устанавливаются указанным Министерством.
Условиями предоставления субсидий являются:
а) наличие в бюджете субъекта Российской Федерации бюджетных ассигнований на исполнение расходного обязательства субъекта Российской Федерации, софинансирование которого осуществляется из федерального бюджета, в объеме, необходимом для его исполнения, включающем размер планируемой к предоставлению из федерального бюджета субсидии, а также порядка определения объемов указанных ассигнований, если иное не установлено актами Президента Российской Федерации или актами Правительства Российской Федерации;
б) наличие в субъекте Российской Федерации утвержденной высшим исполнительным органом государственной власти субъекта Российской Федерации региональной программы, включающей в себя одно или несколько мероприятий, предусмотренных пунктом 2 Правил;
в) заключение соглашения между Министерством просвещения Российской Федерации и высшим исполнительным органом государственной власти субъекта Российской Федерации о предоставлении субсидии.
</t>
  </si>
  <si>
    <t xml:space="preserve">Содействие созданию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</si>
  <si>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 xml:space="preserve">Софинансирование мероприятий государственных программ субъектов Российской Федерации, которые направлены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t>
  </si>
  <si>
    <t xml:space="preserve">В Приложении №14 к государственной программе Российской Федерации "Развитие образования" приведены Правила, устанавливающие цели, порядок и условия предоставления и распределения иных межбюджетных трансфертов из федерального бюджета бюджетам субъектов Российской Федерации на софинансирование мероприятий государственных программ субъектов Российской Федерации, которые направлены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(далее - дошкольные организации), в рамках реализации государственной программы Российской Федерации "Развитие образования" (далее - иные межбюджетные трансферты).
Условиями предоставления иных межбюджетных трансфертов являются:
а) наличие в субъекте Российской Федерации утвержденной правовым актом субъекта Российской Федерации региональной программы, включающей в себя в том числе одно или несколько мероприятий, предусмотренных пунктом 2 настоящих Правил, в целях финансового обеспечения которых предоставляются иные межбюджетные трансферты;
б) наличие в бюджете субъекта Российской Федерации бюджетных ассигнований на исполнение расходного обязательства субъекта Российской Федерации, связанного с реализацией региональной программы в части мероприятий по созданию дополнительных мест для детей в возрасте от 2 месяцев до 3 лет, софинансирование которого осуществляется из федерального бюджета, в объеме, необходимом для его исполнения, включающем размер планируемого к предоставлению из федерального бюджета иного межбюджетного трансферта;
в) заключение соглашения заключаемого между Министерством просвещения Российской Федерации и высшим исполнительным органом государственной власти субъекта Российской Федерации
</t>
  </si>
  <si>
    <t>а29</t>
  </si>
  <si>
    <t xml:space="preserve">Субсидирование части затрат на уплату процентов по кредитам, полученным юридическими лицами в российских кредитных организациях и государственной корпорации развития "ВЭБ.РФ" на реализацию инвестиционных проектов в сфере социального обслуживания
</t>
  </si>
  <si>
    <t xml:space="preserve">Постановление Правительства РФ от 15.04.2014 № 298  (ред. от 27.12.2019) "Об утверждении государственной программы Российской Федерации "Содействие занятости населения"
</t>
  </si>
  <si>
    <t>https://rosmintrud.ru/ministry/programms/3/2</t>
  </si>
  <si>
    <t xml:space="preserve">Порядок и условия предоставления и распределения в 2019 году субсидии из федерального бюджета бюджетам субъектов Российской Федерации на возмещение части затрат на уплату процентов по кредитам, полученным юридическими лицами (далее - заемщики) в российских кредитных организациях и государственной корпорации развития "ВЭБ.РФ"  на реализацию инвестиционных проектов в сфере социального обслуживания (далее - инвестиционные проекты)  установлены приложением №6 к государственной программе Российской Федерации "Содействие занятости населения", утвержденной постановлением Правительства Российской Федерации от 15 апреля 2014 г. №298.
Субсидии предоставляются бюджетам субъектов Российской Федерации, региональные программы которых прошли отбор, осуществляемый в соответствие с приказом Минтруда России от 05.02.2018 №54н "Об утверждении Порядка организации проведения в 2019 году отбора программ субъектов Российской Федерации, предусматривающих дополнительные мероприятия в сфере занятости населения, направленные на снижение напряженности на рынке труда субъектов Российской Федерации" </t>
  </si>
  <si>
    <t xml:space="preserve">Средства на возмещение части затрат за прошедшие периоды предоставляются заемщикам по результатам подтверждения заемщиками выполнения обязательств по соглашениям о государственно-частном партнерстве, муниципально-частном партнерстве, концессионным соглашениям и (или) иным соглашениям (договорам), заключенным в целях реализации инвестиционных проектов, за прошедшие периоды.
Условиями предоставления субсидии являются:
а) наличие правовых актов субъекта Российской Федерации, утверждающих перечень мероприятий, связанных с возмещением части затрат, в соответствии с требованиями нормативных правовых актов Российской Федерации;
б) наличие в бюджете субъекта Российской Федерации бюджетных ассигнований на исполнение расходного обязательства субъекта Российской Федерации, связанного с возмещением части затрат, в целях софинансирования которых предоставляется субсидия, в объеме, необходимом для его исполнения, включающем размер планируемой к предоставлению из федерального бюджета субсидии, и порядок определения объемов указанных ассигнований;
в) заключение соглашения о предоставлении субсидии между Министерством труда и социальной защиты Российской Федерации, до которого как получателя средств федерального бюджета доведены лимиты бюджетных обязательств на предоставление субсидий, и высшим исполнительным органом государственной власти субъекта Российской Федерации (далее - соглашение о предоставлении субсидии) в соответствии с требованиями, предусмотренными пунктом 10 Правил формирования, предоставления и распределения субсидий из федерального бюджета бюджетам субъектов Российской Федерации, утвержденных постановлением Правительства Российской Федерации от 30 сентября 2014 г. N 999 "О формировании, предоставлении и распределении субсидий из федерального бюджета бюджетам субъектов Российской Федерации
Критериями отбора субъектов Российской Федерации для предоставления субсидий являются:
а) наличие нормативного правового акта субъекта Российской Федерации, которым утверждена методика, устанавливающая:
критерии отбора заемщиков, претендующих на возмещение части затрат;
условия использования объектов, являющихся предметом инвестиционных проектов;
критерии определения потребности заемщиков, реализующих инвестиционные проекты, в государственной поддержке;
б) наличие заключенных соглашений о государственно-частном партнерстве, и (или) соглашений о муниципально-частном партнерстве, и (или) концессионных соглашений, и (или) иных соглашений (договоров) в целях реализации инвестиционных проектов;
в) наличие нормативного правового акта субъекта Российской Федерации, предусматривающего порядок предоставления средств на возмещение части затрат, источником финансового обеспечения которых является субсидия, в том числе порядок определения объемов бюджетных ассигнований на исполнение расходных обязательств по финансовому обеспечению мероприятий, связанных с возмещением части затрат, одним из источников финансового обеспечения которых является субсидия, перечень документов, необходимых для получения указанных средств, а также сроки рассмотрения органом, уполномоченным высшим исполнительным органом государственной власти субъекта Российской Федерации, документов, представляемых заемщиками для получения этих средств;
г) наличие обязательства субъекта Российской Федерации по обеспечению соответствия значений показателей, устанавливаемых нормативным правовым актом субъекта Российской Федерации, предусматривающим порядок предоставления субсидии, значениям результатов использования субсидий, установленным соглашением о предоставлении субсидии, предусмотренным пунктом 19 
д) определение органа исполнительной власти субъекта Российской Федерации, уполномоченного высшим исполнительным органом государственной власти субъекта Российской Федерации на осуществление взаимодействия с Министерством труда и социальной защиты Российской Федерации в части предоставления субсидий (
</t>
  </si>
  <si>
    <t xml:space="preserve">Субсидии предоставляются:
а) в целях софинансирования расходных обязательств субъектов Российской Федерации, связанных с возмещением части затрат, осуществляемых в рамках исполнения обязательств по соглашениям о государственно-частном партнерстве, концессионным соглашениям и (или) иным соглашениям (договорам), заключенным в целях реализации инвестиционных проектов, в том числе после завершения проекта при наличии у инвестора действующих кредитных обязательств, принятых по реализации инвестиционного проекта;
б) в целях софинансирования расходных обязательств субъектов Российской Федерации по предоставлению субсидий местным бюджетам на возмещение части затрат, осуществляемых в рамках исполнения обязательств по соглашениям о муниципально-частном партнерстве, концессионным соглашениям и (или) иным соглашениям (договорам), заключенным в целях реализации инвестиционных проектов, в том числе после завершения проекта при наличии у инвестора действующих кредитных обязательств, принятых по реализации инвестиционного проекта.
Размер средств, предоставляемых заемщикам на возмещение части затрат, не должен превышать размер фактических затрат заемщиков на уплату процентов по кредитам.
Средства предоставляются заемщикам на возмещение части затрат при условии выполнения ими обязательств:
по погашению основного долга (если в соответствии с условиями кредитного соглашения на день выплаты субсидии у заемщика наступили обязательства по погашению основного долга);
по уплате начисленных процентов.
В случае нарушения обязательств по погашению основного долга и уплате начисленных процентов указанные средства не предоставляются.
Для целей настоящего пункта под выполнением заемщиком обязательств по погашению основного долга понимается отсутствие у заемщика просроченной задолженности по уплате кредитору средств основного долга по кредиту в соответствии с графиком платежей.
Средства на возмещение части затрат заемщикам по действующему кредитному договору предоставляются до полного погашения обязательств заемщика в соответствии с кредитным договором, в том числе за прошедшие периоды, при условии, что возмещение затрат за данные периоды не осуществлялось.
</t>
  </si>
  <si>
    <t>Постановление Правительства Российской Федерации от 15.04.2014 №298 «Об утверждении государственной программы Российской Федерации «Содействие занятости населения»</t>
  </si>
  <si>
    <t>а30</t>
  </si>
  <si>
    <t xml:space="preserve">Предоставление субсидий организациям, осуществляющим выпуск, распространение и тиражирование социально значимых проектов в области печатных средств массовой информации , выпуск изданий для инвалидов и инвалидов по зрению
</t>
  </si>
  <si>
    <t>http://www.fapmc.ru/rospechat/newsandevents/newsagency/2019/12/item23.html</t>
  </si>
  <si>
    <t>Федеральное агентство по печати и массовым коммуникациям</t>
  </si>
  <si>
    <t xml:space="preserve">Субсидии направляются получателям субсидий:
- осуществляющим реализацию социально значимых проектов в сфере периодической печати, на финансовое обеспечение расходов по: выплате авторского гонорара, оплате труда работников, оплате страховых взносов на обязательное пенсионное страхование, обязательное медицинское страхование и обязательное социальное страхование на случай временной нетрудоспособности и в связи с материнством, а также от несчастных случаев на производстве и профессиональных заболеваний, оплате полиграфических услуг, бумаги и расходам на распространение периодических печатных изданий, связанных с реализацией социально значимых проектов;
- осуществляющим выпуск изданий для инвалидов по зрению, на финансовое обеспечение расходов по: оплате материалов, типографских работ, подготовке оригиналов и тиражированию "говорящих" периодических изданий, редакционных и общеиздательских расходов и по распространению указанных изданий;
- осуществляющим выпуск периодических печатных изданий для инвалидов, на финансовое обеспечение расходов по: оплате бумаги, полиграфических услуг и услуг по распространению указанных изданий.
</t>
  </si>
  <si>
    <t xml:space="preserve">Субсидии предоставляются получателям при соблюдении следующих условий:
-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отсутствие просроченной задолженности по возврату в федеральный бюджет субсидий, бюджетных инвестиций, предоставленных в том числе в соответствии с иными правовыми актами, и иной просроченной задолженности перед федеральным бюджетом;
- получатель субсидии не должен находиться в процессе реорганизации, ликвидации, банкротства;
- получатель субсидии не должен являться иностранным юридическим лицом, а также российским юридическим лицом, в уставном (складочном) капитале которого доля участия иностранных юридических лиц, местом регистрации которого является государство или территория, включенные в утвержденный Министерством финансов Российской Федерации перечень государств и территорий, предоставляющий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 &lt;1&gt; в отношении таких юридических лиц, в совокупности превышает 50 процентов;
- получатель субсидии не должен получать средства из федерального бюджета в соответствии с иными правовыми актами.
При предоставлении субсидий получателям субсидий в области печатных средств массовой информации, осуществляющим выпуск, распространение и тиражирование социально значимых проектов в региональных и муниципальных средствах массовой информации, Экспертный совет учитывает объем собственной информации по региональной тематике в размере не менее 60 процентов от общего объема информации в номере печатного издания.
</t>
  </si>
  <si>
    <t xml:space="preserve">Приказ Роспечати от 15.12.2017 №496 "Об утверждении Правил предоставления из федерального бюджета субсидий организациям, осуществляющим выпуск, распространение и тиражирование социально значимых проектов в области печатных средств массовой информации в рамках реализации государственной программы Российской Федерации "Информационное общество (2011 - 2020 годы)", выпуск изданий для инвалидов и инвалидов по зрению в рамках реализации государственной программы Российской Федерации "Доступная среда" на 2011 - 2020 годы"
Приказ Роспечати от 20.12.2019 №361 "Об организации работы по предоставлению государственной поддержки организациям, осуществляющим выпуск, распространение и тиражирование социально значимых проектов в области печатных средств массовой информации, выпуск изданий для инвалидов и инвалидов по зрению в 2020 году"
</t>
  </si>
  <si>
    <t xml:space="preserve">Порядок и условия предоставления субсидии установлен Приказом Роспечати от 15.12.2017 №496. Для получения субсидии на реализацию социально значимых проектов, выпуск изданий для инвалидов и инвалидов по зрению получатель субсидии представляет в Роспечать заявку с предложениями по показателям результативности и с приложением к ней установленного пакета длокументов.
Субсидии предоставляются в соответствии с Соглашением, заключенным между Роспечатью и получателем субсидии
</t>
  </si>
  <si>
    <t>СМИ, соц предпринимательство</t>
  </si>
  <si>
    <t>а31</t>
  </si>
  <si>
    <t xml:space="preserve">"Ведомственная целевая программа "Поддержка модернизации коммунальной и инженерной инфраструктуры субъектов Российской Федерации (муниципальных образований)"
(утв. Минстроем России 09.09.2019 N 16-П/05)
</t>
  </si>
  <si>
    <t xml:space="preserve">Ведомственная целевая программа "Поддержка модернизации коммунальной и инженерной инфраструктуры субъектов Российской Федерации (муниципальных образований)"
(утв. Минстроем России 09.09.2019 N 16-П/05)
</t>
  </si>
  <si>
    <t>https://www.minstroyrf.ru/</t>
  </si>
  <si>
    <t>Поддержка модернизации коммунальной и инженерной инфраструктуры субъектов Российской Федерации (муниципальных образований)
Федеральный проект "Финансовая поддержка семей при рождении детей"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</si>
</sst>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0.00\ &quot;₽&quot;"/>
  </numFmts>
  <fonts count="2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3"/>
      <color theme="1"/>
      <name val="Times New Roman"/>
      <family val="1"/>
      <charset val="204"/>
    </font>
    <font>
      <i/>
      <u/>
      <sz val="13"/>
      <color theme="1"/>
      <name val="Times New Roman"/>
      <family val="1"/>
      <charset val="204"/>
    </font>
    <font>
      <i/>
      <sz val="13"/>
      <color theme="1"/>
      <name val="Times New Roman"/>
      <family val="1"/>
      <charset val="204"/>
    </font>
    <font>
      <u/>
      <sz val="13"/>
      <color theme="1"/>
      <name val="Times New Roman"/>
      <family val="1"/>
      <charset val="204"/>
    </font>
    <font>
      <b/>
      <sz val="13"/>
      <color theme="1"/>
      <name val="Times New Roman"/>
      <family val="1"/>
      <charset val="204"/>
    </font>
    <font>
      <sz val="10"/>
      <color theme="1"/>
      <name val="Times New Roman"/>
      <family val="1"/>
      <charset val="204"/>
    </font>
    <font>
      <sz val="10"/>
      <name val="Times New Roman"/>
      <family val="1"/>
      <charset val="204"/>
    </font>
    <font>
      <u/>
      <sz val="11"/>
      <color theme="10"/>
      <name val="Calibri"/>
      <family val="2"/>
      <charset val="204"/>
      <scheme val="minor"/>
    </font>
    <font>
      <b/>
      <sz val="10"/>
      <name val="Times New Roman"/>
      <family val="1"/>
      <charset val="204"/>
    </font>
    <font>
      <u/>
      <sz val="11"/>
      <name val="Calibri"/>
      <family val="2"/>
      <charset val="204"/>
      <scheme val="minor"/>
    </font>
    <font>
      <sz val="7"/>
      <color theme="1"/>
      <name val="Times New Roman"/>
      <family val="1"/>
      <charset val="204"/>
    </font>
    <font>
      <sz val="12"/>
      <name val="Times New Roman"/>
      <family val="1"/>
      <charset val="204"/>
    </font>
    <font>
      <sz val="11"/>
      <name val="Calibri"/>
      <family val="2"/>
      <charset val="204"/>
      <scheme val="minor"/>
    </font>
    <font>
      <i/>
      <sz val="10"/>
      <name val="Times New Roman"/>
      <family val="1"/>
      <charset val="204"/>
    </font>
    <font>
      <b/>
      <sz val="11"/>
      <color theme="1"/>
      <name val="Calibri"/>
      <family val="2"/>
      <charset val="204"/>
      <scheme val="minor"/>
    </font>
    <font>
      <b/>
      <sz val="12"/>
      <name val="Times New Roman"/>
      <family val="1"/>
      <charset val="204"/>
    </font>
    <font>
      <b/>
      <i/>
      <sz val="12"/>
      <color theme="1"/>
      <name val="Times New Roman"/>
      <family val="1"/>
      <charset val="204"/>
    </font>
    <font>
      <i/>
      <u/>
      <sz val="11"/>
      <color theme="10"/>
      <name val="Calibri"/>
      <family val="2"/>
      <charset val="204"/>
      <scheme val="minor"/>
    </font>
    <font>
      <sz val="10"/>
      <color rgb="FFFF0000"/>
      <name val="Times New Roman"/>
      <family val="1"/>
      <charset val="204"/>
    </font>
    <font>
      <u/>
      <sz val="11"/>
      <color rgb="FFFF0000"/>
      <name val="Calibri"/>
      <family val="2"/>
      <charset val="204"/>
      <scheme val="minor"/>
    </font>
    <font>
      <sz val="10"/>
      <color theme="5"/>
      <name val="Times New Roman"/>
      <family val="1"/>
      <charset val="204"/>
    </font>
    <font>
      <b/>
      <sz val="11"/>
      <color rgb="FFFF0000"/>
      <name val="Calibri"/>
      <family val="2"/>
      <charset val="204"/>
      <scheme val="minor"/>
    </font>
    <font>
      <sz val="11"/>
      <color rgb="FF000000"/>
      <name val="Calibri"/>
      <family val="2"/>
      <charset val="204"/>
    </font>
    <font>
      <sz val="11"/>
      <color rgb="FFFF0000"/>
      <name val="Calibri"/>
      <family val="2"/>
      <charset val="204"/>
    </font>
    <font>
      <sz val="11"/>
      <color rgb="FFFF6600"/>
      <name val="Calibri"/>
      <family val="2"/>
      <charset val="204"/>
    </font>
    <font>
      <sz val="11"/>
      <color rgb="FF0000FF"/>
      <name val="Calibri"/>
      <family val="2"/>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4"/>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490">
    <xf numFmtId="0" fontId="0" fillId="0" borderId="0" xfId="0"/>
    <xf numFmtId="0" fontId="1" fillId="0" borderId="0" xfId="0" applyFont="1" applyAlignment="1">
      <alignment vertical="top" wrapText="1"/>
    </xf>
    <xf numFmtId="0" fontId="1" fillId="0" borderId="0" xfId="0" applyFont="1" applyFill="1" applyAlignment="1">
      <alignment vertical="top" wrapText="1"/>
    </xf>
    <xf numFmtId="0" fontId="1" fillId="0" borderId="0" xfId="0" applyFont="1" applyAlignment="1" applyProtection="1">
      <alignment vertical="top" wrapText="1"/>
      <protection locked="0"/>
    </xf>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Fill="1" applyAlignment="1">
      <alignment horizontal="left" vertical="top" wrapText="1"/>
    </xf>
    <xf numFmtId="0" fontId="1" fillId="0" borderId="0" xfId="0" applyFont="1" applyAlignment="1" applyProtection="1">
      <alignment horizontal="left" vertical="top" wrapText="1"/>
      <protection locked="0"/>
    </xf>
    <xf numFmtId="0" fontId="1" fillId="0" borderId="0" xfId="0" applyFont="1" applyFill="1" applyAlignment="1">
      <alignment horizontal="center" vertical="center" wrapText="1"/>
    </xf>
    <xf numFmtId="0" fontId="1" fillId="0" borderId="0" xfId="0" applyFont="1" applyAlignment="1" applyProtection="1">
      <alignment horizontal="center" vertical="center" wrapText="1"/>
      <protection locked="0"/>
    </xf>
    <xf numFmtId="0" fontId="1" fillId="0" borderId="22"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39" xfId="0" applyFont="1" applyFill="1" applyBorder="1" applyAlignment="1">
      <alignment horizontal="center" vertical="top" wrapText="1"/>
    </xf>
    <xf numFmtId="0" fontId="1" fillId="0" borderId="40" xfId="0" applyFont="1" applyFill="1" applyBorder="1" applyAlignment="1">
      <alignment horizontal="center" vertical="top" wrapText="1"/>
    </xf>
    <xf numFmtId="0" fontId="1" fillId="0" borderId="4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42"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3" fillId="0" borderId="29" xfId="0" applyFont="1" applyFill="1" applyBorder="1" applyAlignment="1">
      <alignment horizontal="left" vertical="top"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Alignment="1">
      <alignment vertical="top" wrapText="1"/>
    </xf>
    <xf numFmtId="0" fontId="3" fillId="0" borderId="30" xfId="0" applyFont="1" applyFill="1" applyBorder="1" applyAlignment="1">
      <alignment horizontal="left" vertical="top" wrapText="1"/>
    </xf>
    <xf numFmtId="0" fontId="3"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3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vertical="top" wrapText="1"/>
    </xf>
    <xf numFmtId="0" fontId="6" fillId="0" borderId="1"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3" fontId="3" fillId="0" borderId="16" xfId="0" applyNumberFormat="1" applyFont="1" applyFill="1" applyBorder="1" applyAlignment="1">
      <alignment horizontal="center" vertical="center" wrapText="1"/>
    </xf>
    <xf numFmtId="0" fontId="1" fillId="0" borderId="6" xfId="0" applyFont="1" applyFill="1" applyBorder="1" applyAlignment="1">
      <alignment horizontal="center" vertical="top" wrapText="1"/>
    </xf>
    <xf numFmtId="0" fontId="1" fillId="0" borderId="51" xfId="0" applyFont="1" applyFill="1" applyBorder="1" applyAlignment="1">
      <alignment horizontal="center" vertical="top" wrapText="1"/>
    </xf>
    <xf numFmtId="0" fontId="1" fillId="0" borderId="53" xfId="0" applyFont="1" applyFill="1" applyBorder="1" applyAlignment="1">
      <alignment horizontal="center" vertical="top" wrapText="1"/>
    </xf>
    <xf numFmtId="3" fontId="3" fillId="0" borderId="46"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33" xfId="0" applyNumberFormat="1"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3" fillId="0" borderId="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3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2"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3" fontId="3" fillId="0" borderId="55" xfId="0" applyNumberFormat="1" applyFont="1" applyBorder="1" applyAlignment="1">
      <alignment horizontal="center" vertical="center" wrapText="1"/>
    </xf>
    <xf numFmtId="0" fontId="8" fillId="0" borderId="45" xfId="0" applyFont="1" applyBorder="1" applyAlignment="1">
      <alignment horizontal="justify" vertical="center" wrapText="1"/>
    </xf>
    <xf numFmtId="0" fontId="8" fillId="0" borderId="39" xfId="0" applyFont="1" applyBorder="1" applyAlignment="1">
      <alignment horizontal="justify" vertical="center" wrapText="1"/>
    </xf>
    <xf numFmtId="0" fontId="0" fillId="0" borderId="39" xfId="0" applyBorder="1" applyAlignment="1">
      <alignment vertical="top" wrapText="1"/>
    </xf>
    <xf numFmtId="0" fontId="0" fillId="0" borderId="58" xfId="0" applyBorder="1" applyAlignment="1">
      <alignment vertical="top" wrapText="1"/>
    </xf>
    <xf numFmtId="0" fontId="8" fillId="0" borderId="58" xfId="0" applyFont="1" applyBorder="1" applyAlignment="1">
      <alignment horizontal="justify" vertical="center" wrapText="1"/>
    </xf>
    <xf numFmtId="3" fontId="3" fillId="0" borderId="2" xfId="0" applyNumberFormat="1" applyFont="1" applyFill="1" applyBorder="1" applyAlignment="1">
      <alignment horizontal="center" vertical="center" wrapText="1"/>
    </xf>
    <xf numFmtId="0" fontId="3" fillId="0" borderId="1" xfId="0" applyFont="1" applyFill="1" applyBorder="1" applyAlignment="1">
      <alignment vertical="top" wrapText="1"/>
    </xf>
    <xf numFmtId="0" fontId="3" fillId="0" borderId="1" xfId="0" applyFont="1" applyBorder="1" applyAlignment="1">
      <alignment vertical="top"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19" xfId="0" applyFont="1" applyFill="1" applyBorder="1" applyAlignment="1">
      <alignment vertical="top" wrapText="1"/>
    </xf>
    <xf numFmtId="0" fontId="3" fillId="0" borderId="19" xfId="0" applyFont="1" applyBorder="1" applyAlignment="1">
      <alignment vertical="top" wrapText="1"/>
    </xf>
    <xf numFmtId="3" fontId="1" fillId="0" borderId="0" xfId="0" applyNumberFormat="1" applyFont="1" applyAlignment="1">
      <alignment horizontal="center" vertical="center"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7" fillId="0" borderId="48" xfId="0" applyFont="1" applyBorder="1" applyAlignment="1">
      <alignment horizontal="left" vertical="center" wrapText="1"/>
    </xf>
    <xf numFmtId="0" fontId="3" fillId="2" borderId="30" xfId="0" applyFont="1" applyFill="1" applyBorder="1" applyAlignment="1">
      <alignment horizontal="left" vertical="center" wrapText="1"/>
    </xf>
    <xf numFmtId="0" fontId="8" fillId="2" borderId="30" xfId="0" applyFont="1" applyFill="1" applyBorder="1" applyAlignment="1">
      <alignment horizontal="left" vertical="top" wrapText="1"/>
    </xf>
    <xf numFmtId="3" fontId="3" fillId="0" borderId="61" xfId="0" applyNumberFormat="1" applyFont="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26" xfId="0" applyNumberFormat="1" applyFont="1" applyFill="1" applyBorder="1" applyAlignment="1">
      <alignment horizontal="center" vertical="center" wrapText="1"/>
    </xf>
    <xf numFmtId="0" fontId="3" fillId="0" borderId="49" xfId="0" applyFont="1" applyBorder="1" applyAlignment="1">
      <alignment horizontal="left" vertical="center" wrapText="1"/>
    </xf>
    <xf numFmtId="3" fontId="3" fillId="0" borderId="16"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46" xfId="0" applyNumberFormat="1" applyFont="1" applyBorder="1" applyAlignment="1">
      <alignment horizontal="center" vertical="center" wrapText="1"/>
    </xf>
    <xf numFmtId="0" fontId="3" fillId="0" borderId="21" xfId="0" applyFont="1" applyFill="1" applyBorder="1" applyAlignment="1">
      <alignment vertical="top" wrapText="1"/>
    </xf>
    <xf numFmtId="0" fontId="3" fillId="0" borderId="21" xfId="0" applyFont="1" applyBorder="1" applyAlignment="1">
      <alignment vertical="top" wrapText="1"/>
    </xf>
    <xf numFmtId="0" fontId="3" fillId="0" borderId="6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4" fillId="0" borderId="54" xfId="0" applyFont="1" applyFill="1" applyBorder="1" applyAlignment="1">
      <alignment horizontal="center" vertical="center" wrapText="1"/>
    </xf>
    <xf numFmtId="0" fontId="4" fillId="0" borderId="54" xfId="0" applyFont="1" applyBorder="1" applyAlignment="1">
      <alignment horizontal="center" vertical="center" wrapText="1"/>
    </xf>
    <xf numFmtId="0" fontId="7" fillId="0" borderId="57" xfId="0" applyFont="1" applyBorder="1" applyAlignment="1">
      <alignment horizontal="center" vertical="center" wrapText="1"/>
    </xf>
    <xf numFmtId="0" fontId="3" fillId="0" borderId="35" xfId="0" applyFont="1" applyFill="1" applyBorder="1" applyAlignment="1">
      <alignment vertical="top" wrapText="1"/>
    </xf>
    <xf numFmtId="0" fontId="3" fillId="0" borderId="35" xfId="0" applyFont="1" applyBorder="1" applyAlignment="1">
      <alignment vertical="top" wrapText="1"/>
    </xf>
    <xf numFmtId="0" fontId="3" fillId="0" borderId="46" xfId="0" applyFont="1" applyBorder="1" applyAlignment="1">
      <alignment horizontal="center" vertical="center" wrapText="1"/>
    </xf>
    <xf numFmtId="0" fontId="3" fillId="0" borderId="59" xfId="0" applyFont="1" applyBorder="1" applyAlignment="1">
      <alignment vertical="top" wrapText="1"/>
    </xf>
    <xf numFmtId="0" fontId="3" fillId="0" borderId="10" xfId="0" applyFont="1" applyBorder="1" applyAlignment="1">
      <alignment vertical="top" wrapText="1"/>
    </xf>
    <xf numFmtId="0" fontId="3" fillId="0" borderId="21" xfId="0" applyFont="1" applyBorder="1" applyAlignment="1">
      <alignment horizontal="left" vertical="center" wrapText="1"/>
    </xf>
    <xf numFmtId="0" fontId="3" fillId="0" borderId="21" xfId="0" applyFont="1" applyFill="1" applyBorder="1" applyAlignment="1">
      <alignment horizontal="left" vertical="center" wrapText="1"/>
    </xf>
    <xf numFmtId="0" fontId="3" fillId="2" borderId="21" xfId="0" applyFont="1" applyFill="1" applyBorder="1" applyAlignment="1">
      <alignment horizontal="left" vertical="top" wrapText="1"/>
    </xf>
    <xf numFmtId="0" fontId="3" fillId="0" borderId="21" xfId="0" applyFont="1" applyBorder="1" applyAlignment="1">
      <alignment horizontal="left" vertical="top" wrapText="1"/>
    </xf>
    <xf numFmtId="3" fontId="3" fillId="0" borderId="30" xfId="0" applyNumberFormat="1" applyFont="1" applyFill="1" applyBorder="1" applyAlignment="1">
      <alignment horizontal="center"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vertical="top" wrapText="1"/>
    </xf>
    <xf numFmtId="0" fontId="12" fillId="2" borderId="1" xfId="1" applyFont="1" applyFill="1" applyBorder="1" applyAlignment="1">
      <alignment horizontal="left" vertical="top" wrapText="1"/>
    </xf>
    <xf numFmtId="4"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 fillId="0" borderId="30" xfId="0" applyFont="1" applyBorder="1" applyAlignment="1">
      <alignment vertical="top" wrapText="1"/>
    </xf>
    <xf numFmtId="0" fontId="3" fillId="0" borderId="31" xfId="0" applyFont="1" applyFill="1" applyBorder="1" applyAlignment="1">
      <alignment horizontal="left" vertical="top" wrapText="1"/>
    </xf>
    <xf numFmtId="0" fontId="2" fillId="0" borderId="32" xfId="0" applyFont="1" applyBorder="1" applyAlignment="1">
      <alignment horizontal="left" vertical="top"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3" fontId="3" fillId="0" borderId="47" xfId="0" applyNumberFormat="1" applyFont="1" applyFill="1" applyBorder="1" applyAlignment="1">
      <alignment horizontal="center" vertical="center" wrapText="1"/>
    </xf>
    <xf numFmtId="0" fontId="9" fillId="2" borderId="0" xfId="0" applyFont="1" applyFill="1" applyAlignment="1">
      <alignment horizontal="left" vertical="top" wrapText="1"/>
    </xf>
    <xf numFmtId="0" fontId="12" fillId="2" borderId="1" xfId="1" applyNumberFormat="1" applyFont="1" applyFill="1" applyBorder="1" applyAlignment="1">
      <alignment horizontal="left" vertical="top" wrapText="1"/>
    </xf>
    <xf numFmtId="0" fontId="3" fillId="0" borderId="0" xfId="0" applyFont="1" applyAlignment="1">
      <alignment horizontal="left" vertical="top" wrapText="1"/>
    </xf>
    <xf numFmtId="0" fontId="12" fillId="2" borderId="16" xfId="1" applyFont="1" applyFill="1" applyBorder="1" applyAlignment="1">
      <alignment horizontal="left" vertical="top" wrapText="1"/>
    </xf>
    <xf numFmtId="0" fontId="9" fillId="2" borderId="9" xfId="0" applyFont="1" applyFill="1" applyBorder="1" applyAlignment="1">
      <alignment horizontal="center" vertical="top" wrapText="1"/>
    </xf>
    <xf numFmtId="0" fontId="4" fillId="0"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2" xfId="0" applyFont="1" applyBorder="1" applyAlignment="1">
      <alignment horizontal="center" vertical="center" wrapText="1"/>
    </xf>
    <xf numFmtId="0" fontId="7" fillId="0" borderId="57" xfId="0" applyFont="1" applyBorder="1" applyAlignment="1">
      <alignment horizontal="left" vertical="center" wrapText="1"/>
    </xf>
    <xf numFmtId="0" fontId="3" fillId="0" borderId="0" xfId="0" applyFont="1" applyBorder="1" applyAlignment="1">
      <alignment vertical="top" wrapText="1"/>
    </xf>
    <xf numFmtId="0" fontId="5" fillId="0" borderId="43" xfId="0" applyFont="1" applyFill="1" applyBorder="1" applyAlignment="1">
      <alignment vertical="top" wrapText="1"/>
    </xf>
    <xf numFmtId="0" fontId="5" fillId="0" borderId="21" xfId="0" applyFont="1" applyFill="1" applyBorder="1" applyAlignment="1">
      <alignment horizontal="left" vertical="top" wrapText="1"/>
    </xf>
    <xf numFmtId="0" fontId="5" fillId="0" borderId="21" xfId="0" applyFont="1" applyBorder="1" applyAlignment="1">
      <alignment horizontal="left" vertical="center" wrapText="1"/>
    </xf>
    <xf numFmtId="3" fontId="3" fillId="0" borderId="62" xfId="0" applyNumberFormat="1" applyFont="1" applyBorder="1" applyAlignment="1">
      <alignment horizontal="center" vertical="center" wrapText="1"/>
    </xf>
    <xf numFmtId="3" fontId="3" fillId="0" borderId="34" xfId="0" applyNumberFormat="1" applyFont="1" applyBorder="1" applyAlignment="1">
      <alignment horizontal="center" vertical="center" wrapText="1"/>
    </xf>
    <xf numFmtId="3" fontId="3" fillId="0" borderId="21" xfId="0" applyNumberFormat="1" applyFont="1" applyFill="1" applyBorder="1" applyAlignment="1">
      <alignment horizontal="center" vertical="center" wrapText="1"/>
    </xf>
    <xf numFmtId="3" fontId="3" fillId="0" borderId="17" xfId="0" applyNumberFormat="1" applyFont="1" applyFill="1" applyBorder="1" applyAlignment="1">
      <alignment horizontal="center" vertical="center" wrapText="1"/>
    </xf>
    <xf numFmtId="3" fontId="3" fillId="0" borderId="63" xfId="0" applyNumberFormat="1" applyFont="1" applyFill="1" applyBorder="1" applyAlignment="1">
      <alignment horizontal="center" vertical="center" wrapText="1"/>
    </xf>
    <xf numFmtId="3" fontId="7" fillId="0" borderId="52" xfId="0" applyNumberFormat="1" applyFont="1" applyBorder="1" applyAlignment="1">
      <alignment horizontal="center" vertical="center" wrapText="1"/>
    </xf>
    <xf numFmtId="3" fontId="7" fillId="0" borderId="55" xfId="0" applyNumberFormat="1" applyFont="1" applyBorder="1" applyAlignment="1">
      <alignment horizontal="center" vertical="center" wrapText="1"/>
    </xf>
    <xf numFmtId="3" fontId="7" fillId="0" borderId="56" xfId="0" applyNumberFormat="1" applyFont="1" applyBorder="1" applyAlignment="1">
      <alignment horizontal="center" vertical="center" wrapText="1"/>
    </xf>
    <xf numFmtId="0" fontId="3" fillId="0" borderId="49" xfId="0" applyFont="1" applyFill="1" applyBorder="1" applyAlignment="1">
      <alignment horizontal="left" vertical="top" wrapText="1"/>
    </xf>
    <xf numFmtId="0" fontId="3" fillId="0" borderId="32" xfId="0" applyFont="1" applyFill="1" applyBorder="1" applyAlignment="1">
      <alignment horizontal="left" vertical="top" wrapText="1"/>
    </xf>
    <xf numFmtId="3" fontId="3" fillId="0" borderId="63" xfId="0" applyNumberFormat="1" applyFont="1" applyBorder="1" applyAlignment="1">
      <alignment horizontal="center" vertical="center" wrapText="1"/>
    </xf>
    <xf numFmtId="0" fontId="1" fillId="0" borderId="23" xfId="0" applyFont="1" applyFill="1" applyBorder="1" applyAlignment="1">
      <alignment horizontal="center" vertical="top" wrapText="1"/>
    </xf>
    <xf numFmtId="3" fontId="3" fillId="0" borderId="52" xfId="0" applyNumberFormat="1" applyFont="1" applyBorder="1" applyAlignment="1">
      <alignment horizontal="center" vertical="center" wrapText="1"/>
    </xf>
    <xf numFmtId="164" fontId="8" fillId="0" borderId="0" xfId="0" applyNumberFormat="1" applyFont="1" applyBorder="1" applyAlignment="1">
      <alignment horizontal="center" vertical="top" wrapText="1"/>
    </xf>
    <xf numFmtId="0" fontId="7" fillId="0" borderId="0" xfId="0" applyFont="1" applyAlignment="1">
      <alignment vertical="top"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9" fillId="2" borderId="16" xfId="0" applyFont="1" applyFill="1" applyBorder="1" applyAlignment="1">
      <alignment horizontal="center" vertical="top" wrapText="1"/>
    </xf>
    <xf numFmtId="44" fontId="9" fillId="2" borderId="1" xfId="0" applyNumberFormat="1" applyFont="1" applyFill="1" applyBorder="1" applyAlignment="1">
      <alignment horizontal="center" vertical="top" wrapText="1"/>
    </xf>
    <xf numFmtId="0" fontId="4"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48" xfId="0" applyFont="1" applyFill="1" applyBorder="1" applyAlignment="1">
      <alignment horizontal="left" vertical="top" wrapText="1"/>
    </xf>
    <xf numFmtId="3" fontId="3" fillId="0" borderId="41" xfId="0" applyNumberFormat="1" applyFont="1" applyFill="1" applyBorder="1" applyAlignment="1">
      <alignment horizontal="center" vertical="center" wrapText="1"/>
    </xf>
    <xf numFmtId="3" fontId="3" fillId="0" borderId="42" xfId="0" applyNumberFormat="1"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3" fontId="3" fillId="0" borderId="55" xfId="0" applyNumberFormat="1" applyFont="1" applyFill="1" applyBorder="1" applyAlignment="1">
      <alignment horizontal="center" vertical="center" wrapText="1"/>
    </xf>
    <xf numFmtId="3" fontId="3" fillId="0" borderId="61" xfId="0" applyNumberFormat="1" applyFont="1" applyFill="1" applyBorder="1" applyAlignment="1">
      <alignment horizontal="center" vertical="center" wrapText="1"/>
    </xf>
    <xf numFmtId="3" fontId="3" fillId="0" borderId="40" xfId="0" applyNumberFormat="1" applyFont="1" applyFill="1" applyBorder="1" applyAlignment="1">
      <alignment horizontal="center" vertical="center" wrapText="1"/>
    </xf>
    <xf numFmtId="3" fontId="3" fillId="0" borderId="59" xfId="0" applyNumberFormat="1" applyFont="1" applyFill="1" applyBorder="1" applyAlignment="1">
      <alignment horizontal="center" vertical="center" wrapText="1"/>
    </xf>
    <xf numFmtId="0" fontId="3" fillId="0" borderId="55" xfId="0" applyFont="1" applyBorder="1" applyAlignment="1">
      <alignment vertical="top" wrapText="1"/>
    </xf>
    <xf numFmtId="3" fontId="3" fillId="0" borderId="62" xfId="0" applyNumberFormat="1" applyFont="1" applyFill="1" applyBorder="1" applyAlignment="1">
      <alignment horizontal="center" vertical="center" wrapText="1"/>
    </xf>
    <xf numFmtId="3" fontId="3" fillId="0" borderId="58" xfId="0" applyNumberFormat="1" applyFont="1" applyFill="1" applyBorder="1" applyAlignment="1">
      <alignment horizontal="center" vertical="center" wrapText="1"/>
    </xf>
    <xf numFmtId="3" fontId="3" fillId="0" borderId="40" xfId="0" applyNumberFormat="1" applyFont="1" applyBorder="1" applyAlignment="1">
      <alignment horizontal="center" vertical="center" wrapText="1"/>
    </xf>
    <xf numFmtId="3" fontId="3" fillId="0" borderId="41" xfId="0" applyNumberFormat="1" applyFont="1" applyBorder="1" applyAlignment="1">
      <alignment horizontal="center" vertical="center" wrapText="1"/>
    </xf>
    <xf numFmtId="3" fontId="3" fillId="0" borderId="59" xfId="0" applyNumberFormat="1" applyFont="1" applyBorder="1" applyAlignment="1">
      <alignment horizontal="center" vertical="center" wrapText="1"/>
    </xf>
    <xf numFmtId="4" fontId="3" fillId="0" borderId="55" xfId="0" applyNumberFormat="1" applyFont="1" applyBorder="1" applyAlignment="1">
      <alignment vertical="top" wrapText="1"/>
    </xf>
    <xf numFmtId="0" fontId="3" fillId="0" borderId="57"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39" xfId="0" applyFont="1" applyBorder="1" applyAlignment="1">
      <alignment horizontal="center" vertical="center" wrapText="1"/>
    </xf>
    <xf numFmtId="0" fontId="7" fillId="0" borderId="42" xfId="0" applyFont="1" applyBorder="1" applyAlignment="1">
      <alignment horizontal="center" vertical="center" wrapText="1"/>
    </xf>
    <xf numFmtId="0" fontId="3" fillId="0" borderId="21" xfId="0"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9" fillId="2" borderId="10" xfId="0" applyFont="1" applyFill="1" applyBorder="1" applyAlignment="1">
      <alignment horizontal="left" vertical="top" wrapText="1"/>
    </xf>
    <xf numFmtId="0" fontId="9" fillId="2" borderId="17" xfId="0" applyFont="1" applyFill="1" applyBorder="1" applyAlignment="1">
      <alignment horizontal="left" vertical="top" wrapText="1"/>
    </xf>
    <xf numFmtId="0" fontId="14" fillId="2" borderId="0" xfId="0" applyFont="1" applyFill="1" applyAlignment="1">
      <alignment vertical="top" wrapText="1"/>
    </xf>
    <xf numFmtId="0" fontId="9" fillId="2" borderId="0" xfId="0" applyFont="1" applyFill="1" applyAlignment="1">
      <alignment horizontal="center" vertical="top" wrapText="1"/>
    </xf>
    <xf numFmtId="0" fontId="9" fillId="2" borderId="0" xfId="0" applyFont="1" applyFill="1" applyAlignment="1">
      <alignment vertical="top" wrapText="1"/>
    </xf>
    <xf numFmtId="0" fontId="15" fillId="2" borderId="0" xfId="0" applyFont="1" applyFill="1" applyAlignment="1">
      <alignment horizontal="left" vertical="top" wrapText="1"/>
    </xf>
    <xf numFmtId="0" fontId="15" fillId="2" borderId="0" xfId="0" applyFont="1" applyFill="1" applyAlignment="1">
      <alignment horizontal="center" vertical="top" wrapText="1"/>
    </xf>
    <xf numFmtId="0" fontId="9" fillId="2" borderId="6"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vertical="top" wrapText="1"/>
    </xf>
    <xf numFmtId="0" fontId="9" fillId="2" borderId="3" xfId="0" applyFont="1" applyFill="1" applyBorder="1" applyAlignment="1">
      <alignment horizontal="left" vertical="top" wrapText="1"/>
    </xf>
    <xf numFmtId="0" fontId="9" fillId="2" borderId="3" xfId="0" applyFont="1" applyFill="1" applyBorder="1" applyAlignment="1">
      <alignment horizontal="center" vertical="top" wrapText="1"/>
    </xf>
    <xf numFmtId="164" fontId="9" fillId="2" borderId="3"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4" fontId="9" fillId="2" borderId="1" xfId="0" applyNumberFormat="1" applyFont="1" applyFill="1" applyBorder="1" applyAlignment="1">
      <alignment horizontal="center" vertical="top" wrapText="1"/>
    </xf>
    <xf numFmtId="0" fontId="9" fillId="2" borderId="9" xfId="0" applyFont="1" applyFill="1" applyBorder="1" applyAlignment="1">
      <alignment vertical="top" wrapText="1"/>
    </xf>
    <xf numFmtId="4" fontId="9" fillId="2" borderId="0" xfId="0" applyNumberFormat="1" applyFont="1" applyFill="1" applyAlignment="1">
      <alignment horizontal="center" vertical="top" wrapText="1"/>
    </xf>
    <xf numFmtId="0" fontId="9" fillId="2" borderId="22" xfId="0" applyFont="1" applyFill="1" applyBorder="1" applyAlignment="1">
      <alignment horizontal="center" vertical="top" wrapText="1"/>
    </xf>
    <xf numFmtId="0" fontId="9" fillId="2" borderId="16" xfId="0" applyFont="1" applyFill="1" applyBorder="1" applyAlignment="1">
      <alignment vertical="top" wrapText="1"/>
    </xf>
    <xf numFmtId="0" fontId="9" fillId="2" borderId="16" xfId="0" applyFont="1" applyFill="1" applyBorder="1" applyAlignment="1">
      <alignment horizontal="left" vertical="top" wrapText="1"/>
    </xf>
    <xf numFmtId="164" fontId="9" fillId="2" borderId="16" xfId="0" applyNumberFormat="1" applyFont="1" applyFill="1" applyBorder="1" applyAlignment="1">
      <alignment horizontal="center" vertical="top" wrapText="1"/>
    </xf>
    <xf numFmtId="164" fontId="9" fillId="2" borderId="0" xfId="0" applyNumberFormat="1" applyFont="1" applyFill="1" applyBorder="1" applyAlignment="1">
      <alignment horizontal="center" vertical="top" wrapText="1"/>
    </xf>
    <xf numFmtId="0" fontId="9" fillId="2" borderId="33" xfId="0" applyFont="1" applyFill="1" applyBorder="1" applyAlignment="1">
      <alignment vertical="top" wrapText="1"/>
    </xf>
    <xf numFmtId="0" fontId="9" fillId="2" borderId="0" xfId="0" applyFont="1" applyFill="1" applyBorder="1" applyAlignment="1">
      <alignment horizontal="center" vertical="top" wrapText="1"/>
    </xf>
    <xf numFmtId="43" fontId="9" fillId="2" borderId="0" xfId="0" applyNumberFormat="1" applyFont="1" applyFill="1" applyAlignment="1">
      <alignment horizontal="center" vertical="top" wrapText="1"/>
    </xf>
    <xf numFmtId="0" fontId="1" fillId="0" borderId="35" xfId="0" applyFont="1" applyFill="1" applyBorder="1" applyAlignment="1">
      <alignment horizontal="center" vertical="top" wrapText="1"/>
    </xf>
    <xf numFmtId="3" fontId="3" fillId="0" borderId="22"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35"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0" fillId="0" borderId="0" xfId="1" applyAlignment="1">
      <alignment vertical="center" wrapText="1"/>
    </xf>
    <xf numFmtId="0" fontId="17" fillId="0" borderId="11" xfId="0" applyFont="1" applyBorder="1" applyAlignment="1">
      <alignment horizontal="center" vertical="center"/>
    </xf>
    <xf numFmtId="0" fontId="0" fillId="0" borderId="69" xfId="0" applyBorder="1" applyAlignment="1">
      <alignment horizontal="center" vertical="center"/>
    </xf>
    <xf numFmtId="0" fontId="0" fillId="0" borderId="21" xfId="0" applyBorder="1" applyAlignment="1">
      <alignment horizontal="center" vertical="center"/>
    </xf>
    <xf numFmtId="0" fontId="0" fillId="0" borderId="70" xfId="0" applyBorder="1" applyAlignment="1">
      <alignment horizontal="center" vertical="center"/>
    </xf>
    <xf numFmtId="0" fontId="17" fillId="0" borderId="28" xfId="0" applyFont="1" applyBorder="1" applyAlignment="1">
      <alignment horizontal="center" vertical="center"/>
    </xf>
    <xf numFmtId="0" fontId="0" fillId="0" borderId="47" xfId="0" applyBorder="1" applyAlignment="1">
      <alignment horizontal="left" vertical="center"/>
    </xf>
    <xf numFmtId="0" fontId="0" fillId="0" borderId="27" xfId="0" applyBorder="1" applyAlignment="1">
      <alignment horizontal="left" vertical="center"/>
    </xf>
    <xf numFmtId="0" fontId="0" fillId="0" borderId="27" xfId="0" applyBorder="1" applyAlignment="1">
      <alignment vertical="center" wrapText="1"/>
    </xf>
    <xf numFmtId="0" fontId="0" fillId="0" borderId="27" xfId="0" applyBorder="1" applyAlignment="1">
      <alignment horizontal="left" vertical="center" wrapText="1"/>
    </xf>
    <xf numFmtId="0" fontId="0" fillId="0" borderId="27" xfId="0" applyBorder="1" applyAlignment="1">
      <alignment vertical="center"/>
    </xf>
    <xf numFmtId="0" fontId="0" fillId="0" borderId="71" xfId="0" applyBorder="1" applyAlignment="1">
      <alignment vertical="center"/>
    </xf>
    <xf numFmtId="0" fontId="17" fillId="0" borderId="11" xfId="0" applyFont="1" applyBorder="1" applyAlignment="1">
      <alignment horizontal="center" vertical="center" wrapText="1"/>
    </xf>
    <xf numFmtId="0" fontId="0" fillId="0" borderId="69" xfId="0" applyBorder="1" applyAlignment="1">
      <alignment vertical="center" wrapText="1"/>
    </xf>
    <xf numFmtId="0" fontId="0" fillId="0" borderId="21" xfId="0" applyBorder="1" applyAlignment="1">
      <alignment vertical="center" wrapText="1"/>
    </xf>
    <xf numFmtId="0" fontId="0" fillId="0" borderId="21" xfId="0" applyBorder="1" applyAlignment="1">
      <alignment horizontal="left" vertical="center" wrapText="1"/>
    </xf>
    <xf numFmtId="0" fontId="0" fillId="0" borderId="70" xfId="0" applyBorder="1" applyAlignment="1">
      <alignment vertical="center" wrapText="1"/>
    </xf>
    <xf numFmtId="0" fontId="0" fillId="0" borderId="47" xfId="0" applyBorder="1" applyAlignment="1">
      <alignment vertical="center" wrapText="1"/>
    </xf>
    <xf numFmtId="0" fontId="15" fillId="0" borderId="11" xfId="0" applyFont="1" applyBorder="1" applyAlignment="1">
      <alignment horizontal="center" vertical="center" wrapText="1"/>
    </xf>
    <xf numFmtId="0" fontId="15" fillId="0" borderId="28" xfId="0" applyFont="1" applyBorder="1" applyAlignment="1">
      <alignment horizontal="center" vertical="center"/>
    </xf>
    <xf numFmtId="0" fontId="0" fillId="0" borderId="11" xfId="0" applyFont="1" applyBorder="1" applyAlignment="1">
      <alignment horizontal="center" vertical="center" wrapText="1"/>
    </xf>
    <xf numFmtId="0" fontId="0" fillId="0" borderId="6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69" xfId="1" applyFont="1" applyBorder="1" applyAlignment="1">
      <alignment horizontal="center" vertical="center" wrapText="1"/>
    </xf>
    <xf numFmtId="0" fontId="15" fillId="0" borderId="47" xfId="1" applyFont="1" applyBorder="1" applyAlignment="1">
      <alignment horizontal="center" vertical="center"/>
    </xf>
    <xf numFmtId="0" fontId="15" fillId="0" borderId="21" xfId="1" applyFont="1" applyBorder="1" applyAlignment="1">
      <alignment horizontal="center" vertical="center" wrapText="1"/>
    </xf>
    <xf numFmtId="0" fontId="15" fillId="0" borderId="27" xfId="1" applyFont="1" applyBorder="1" applyAlignment="1">
      <alignment horizontal="center" vertical="center"/>
    </xf>
    <xf numFmtId="0" fontId="15" fillId="0" borderId="27"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70" xfId="1" applyFont="1" applyBorder="1" applyAlignment="1">
      <alignment horizontal="center" vertical="center" wrapText="1"/>
    </xf>
    <xf numFmtId="0" fontId="15" fillId="0" borderId="71" xfId="1" applyFont="1" applyBorder="1" applyAlignment="1">
      <alignment horizontal="center" vertical="center"/>
    </xf>
    <xf numFmtId="0" fontId="9" fillId="2"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10" fillId="2" borderId="1" xfId="1" applyFill="1" applyBorder="1" applyAlignment="1">
      <alignment horizontal="left" vertical="top" wrapText="1"/>
    </xf>
    <xf numFmtId="0" fontId="19" fillId="0" borderId="0" xfId="0" applyFont="1" applyAlignment="1">
      <alignment horizontal="lef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15" fillId="0" borderId="0" xfId="1" applyFont="1" applyBorder="1" applyAlignment="1">
      <alignment horizontal="center" vertical="center" wrapText="1"/>
    </xf>
    <xf numFmtId="0" fontId="15" fillId="0" borderId="0" xfId="1" applyFont="1" applyBorder="1" applyAlignment="1">
      <alignment horizontal="center" vertical="center"/>
    </xf>
    <xf numFmtId="0" fontId="0" fillId="0" borderId="0" xfId="0" applyFont="1" applyBorder="1" applyAlignment="1">
      <alignment horizontal="center" vertical="center" wrapText="1"/>
    </xf>
    <xf numFmtId="0" fontId="7" fillId="2" borderId="42" xfId="0" applyFont="1" applyFill="1" applyBorder="1" applyAlignment="1">
      <alignment horizontal="center" vertical="center" wrapText="1"/>
    </xf>
    <xf numFmtId="0" fontId="20" fillId="0" borderId="26"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0" fillId="0" borderId="0" xfId="1" quotePrefix="1" applyFill="1" applyAlignment="1">
      <alignment vertical="top" wrapText="1"/>
    </xf>
    <xf numFmtId="0" fontId="20" fillId="0" borderId="10" xfId="1" applyFont="1" applyFill="1" applyBorder="1" applyAlignment="1">
      <alignment horizontal="center"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6"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6" xfId="0" applyFont="1" applyFill="1" applyBorder="1" applyAlignment="1">
      <alignment horizontal="center" vertical="top" wrapText="1"/>
    </xf>
    <xf numFmtId="0" fontId="10" fillId="2" borderId="4" xfId="1" applyFill="1" applyBorder="1" applyAlignment="1">
      <alignment horizontal="left" vertical="top" wrapText="1"/>
    </xf>
    <xf numFmtId="0" fontId="10" fillId="2" borderId="10" xfId="1" applyFill="1" applyBorder="1" applyAlignment="1">
      <alignment horizontal="left" vertical="top" wrapText="1"/>
    </xf>
    <xf numFmtId="0" fontId="9" fillId="3" borderId="9" xfId="0" applyFont="1" applyFill="1" applyBorder="1" applyAlignment="1">
      <alignment horizontal="center" vertical="top" wrapText="1"/>
    </xf>
    <xf numFmtId="0" fontId="9" fillId="2" borderId="26" xfId="0" applyFont="1" applyFill="1" applyBorder="1" applyAlignment="1">
      <alignment horizontal="center" vertical="top" wrapText="1"/>
    </xf>
    <xf numFmtId="0" fontId="9" fillId="2" borderId="53" xfId="0" applyFont="1" applyFill="1" applyBorder="1" applyAlignment="1">
      <alignment horizontal="center" vertical="top" wrapText="1"/>
    </xf>
    <xf numFmtId="0" fontId="9" fillId="2" borderId="33" xfId="0" applyFont="1" applyFill="1" applyBorder="1" applyAlignment="1">
      <alignment horizontal="center" vertical="top" wrapText="1"/>
    </xf>
    <xf numFmtId="0" fontId="9" fillId="3" borderId="33" xfId="0" applyFont="1" applyFill="1" applyBorder="1" applyAlignment="1">
      <alignment horizontal="center" vertical="top" wrapText="1"/>
    </xf>
    <xf numFmtId="0" fontId="9" fillId="2" borderId="72" xfId="0" applyFont="1" applyFill="1" applyBorder="1" applyAlignment="1">
      <alignment horizontal="center" vertical="top" wrapText="1"/>
    </xf>
    <xf numFmtId="0" fontId="9" fillId="2" borderId="40" xfId="0" applyFont="1" applyFill="1" applyBorder="1" applyAlignment="1">
      <alignment horizontal="center" vertical="top" wrapText="1"/>
    </xf>
    <xf numFmtId="0" fontId="9" fillId="2" borderId="63" xfId="0" applyFont="1" applyFill="1" applyBorder="1" applyAlignment="1">
      <alignment horizontal="center" vertical="top" wrapText="1"/>
    </xf>
    <xf numFmtId="0" fontId="9" fillId="2" borderId="16"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9" xfId="0" applyFont="1" applyFill="1" applyBorder="1" applyAlignment="1">
      <alignment horizontal="center" vertical="top" wrapText="1"/>
    </xf>
    <xf numFmtId="0" fontId="9" fillId="2" borderId="16" xfId="0" applyFont="1" applyFill="1" applyBorder="1" applyAlignment="1">
      <alignment horizontal="center" vertical="top" wrapText="1"/>
    </xf>
    <xf numFmtId="0" fontId="10" fillId="2" borderId="3" xfId="1" applyFill="1" applyBorder="1" applyAlignment="1">
      <alignment horizontal="left" vertical="top" wrapText="1"/>
    </xf>
    <xf numFmtId="0" fontId="9" fillId="4" borderId="9"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6" xfId="0" applyFont="1" applyFill="1" applyBorder="1" applyAlignment="1">
      <alignment horizontal="left" vertical="top" wrapText="1"/>
    </xf>
    <xf numFmtId="164" fontId="9" fillId="2" borderId="16" xfId="0" applyNumberFormat="1" applyFont="1" applyFill="1" applyBorder="1" applyAlignment="1">
      <alignment horizontal="center" vertical="top" wrapText="1"/>
    </xf>
    <xf numFmtId="0" fontId="9" fillId="2" borderId="16"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2" borderId="8" xfId="0" applyFont="1" applyFill="1" applyBorder="1" applyAlignment="1">
      <alignment vertical="top" wrapText="1"/>
    </xf>
    <xf numFmtId="0" fontId="9" fillId="2" borderId="41" xfId="0" applyFont="1" applyFill="1" applyBorder="1" applyAlignment="1">
      <alignment vertical="top" wrapText="1"/>
    </xf>
    <xf numFmtId="0" fontId="12" fillId="2" borderId="1" xfId="1" applyFont="1" applyFill="1" applyBorder="1" applyAlignment="1">
      <alignment vertical="top" wrapText="1"/>
    </xf>
    <xf numFmtId="0" fontId="10" fillId="2" borderId="1" xfId="1" applyFill="1" applyBorder="1" applyAlignment="1">
      <alignment vertical="top" wrapText="1"/>
    </xf>
    <xf numFmtId="0" fontId="10" fillId="2" borderId="16" xfId="1" applyFill="1" applyBorder="1" applyAlignment="1">
      <alignment vertical="top" wrapText="1"/>
    </xf>
    <xf numFmtId="0" fontId="9" fillId="3" borderId="40" xfId="0" applyFont="1" applyFill="1" applyBorder="1" applyAlignment="1">
      <alignment horizontal="center" vertical="top" wrapText="1"/>
    </xf>
    <xf numFmtId="0" fontId="10" fillId="2" borderId="17" xfId="1" applyFill="1" applyBorder="1" applyAlignment="1">
      <alignment horizontal="left" vertical="top" wrapText="1"/>
    </xf>
    <xf numFmtId="0" fontId="9" fillId="3" borderId="1" xfId="0" applyFont="1" applyFill="1" applyBorder="1" applyAlignment="1">
      <alignment horizontal="center" vertical="top" wrapText="1"/>
    </xf>
    <xf numFmtId="0" fontId="21" fillId="3" borderId="9"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21" fillId="2" borderId="9" xfId="0" applyFont="1" applyFill="1" applyBorder="1" applyAlignment="1">
      <alignment horizontal="center" vertical="top" wrapText="1"/>
    </xf>
    <xf numFmtId="0" fontId="21" fillId="2" borderId="33" xfId="0" applyFont="1" applyFill="1" applyBorder="1" applyAlignment="1">
      <alignment horizontal="center" vertical="top" wrapText="1"/>
    </xf>
    <xf numFmtId="0" fontId="21" fillId="2" borderId="1" xfId="0" applyFont="1" applyFill="1" applyBorder="1" applyAlignment="1">
      <alignment vertical="top" wrapText="1"/>
    </xf>
    <xf numFmtId="0" fontId="21" fillId="2" borderId="1" xfId="0" applyFont="1" applyFill="1" applyBorder="1" applyAlignment="1">
      <alignment horizontal="left" vertical="top" wrapText="1"/>
    </xf>
    <xf numFmtId="0" fontId="21" fillId="2" borderId="16" xfId="0" applyFont="1" applyFill="1" applyBorder="1" applyAlignment="1">
      <alignment horizontal="center" vertical="top" wrapText="1"/>
    </xf>
    <xf numFmtId="0" fontId="21" fillId="2" borderId="1" xfId="0" applyFont="1" applyFill="1" applyBorder="1" applyAlignment="1">
      <alignment horizontal="center" vertical="top" wrapText="1"/>
    </xf>
    <xf numFmtId="164" fontId="21" fillId="2" borderId="1" xfId="0" applyNumberFormat="1" applyFont="1" applyFill="1" applyBorder="1" applyAlignment="1">
      <alignment horizontal="center" vertical="top" wrapText="1"/>
    </xf>
    <xf numFmtId="0" fontId="22" fillId="2" borderId="1" xfId="1" applyFont="1" applyFill="1" applyBorder="1" applyAlignment="1">
      <alignment horizontal="left" vertical="top" wrapText="1"/>
    </xf>
    <xf numFmtId="0" fontId="21" fillId="2" borderId="10" xfId="0" applyFont="1" applyFill="1" applyBorder="1" applyAlignment="1">
      <alignment horizontal="left" vertical="top" wrapText="1"/>
    </xf>
    <xf numFmtId="0" fontId="21" fillId="2" borderId="0" xfId="0" applyFont="1" applyFill="1" applyAlignment="1">
      <alignment horizontal="center" vertical="top" wrapText="1"/>
    </xf>
    <xf numFmtId="0" fontId="23" fillId="2" borderId="16" xfId="0" applyFont="1" applyFill="1" applyBorder="1" applyAlignment="1">
      <alignment horizontal="center" vertical="top" wrapText="1"/>
    </xf>
    <xf numFmtId="0" fontId="9" fillId="3" borderId="30" xfId="0" applyFont="1" applyFill="1" applyBorder="1" applyAlignment="1">
      <alignment horizontal="center" vertical="top" wrapText="1"/>
    </xf>
    <xf numFmtId="0" fontId="9" fillId="2" borderId="8"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164" fontId="9" fillId="2" borderId="8" xfId="0" applyNumberFormat="1" applyFont="1" applyFill="1" applyBorder="1" applyAlignment="1">
      <alignment vertical="top" wrapText="1"/>
    </xf>
    <xf numFmtId="0" fontId="9" fillId="3" borderId="72" xfId="0" applyFont="1" applyFill="1" applyBorder="1" applyAlignment="1">
      <alignment horizontal="center" vertical="top" wrapText="1"/>
    </xf>
    <xf numFmtId="0" fontId="9" fillId="2" borderId="41" xfId="0" applyFont="1" applyFill="1" applyBorder="1" applyAlignment="1">
      <alignment horizontal="center" vertical="top" wrapText="1"/>
    </xf>
    <xf numFmtId="0" fontId="10" fillId="2" borderId="8" xfId="1" applyFill="1" applyBorder="1" applyAlignment="1">
      <alignment vertical="top" wrapText="1"/>
    </xf>
    <xf numFmtId="164" fontId="9" fillId="2" borderId="1" xfId="0" applyNumberFormat="1" applyFont="1" applyFill="1" applyBorder="1" applyAlignment="1">
      <alignment vertical="top" wrapText="1"/>
    </xf>
    <xf numFmtId="0" fontId="10" fillId="0" borderId="0" xfId="1" applyAlignment="1">
      <alignment vertical="top" wrapText="1"/>
    </xf>
    <xf numFmtId="2" fontId="9" fillId="2" borderId="1" xfId="0" applyNumberFormat="1" applyFont="1" applyFill="1" applyBorder="1" applyAlignment="1">
      <alignment horizontal="center" vertical="top" wrapText="1"/>
    </xf>
    <xf numFmtId="0" fontId="15" fillId="2" borderId="10" xfId="1"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6"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24" fillId="0" borderId="0" xfId="0" applyFont="1"/>
    <xf numFmtId="0" fontId="8" fillId="3" borderId="9" xfId="0" applyFont="1" applyFill="1" applyBorder="1" applyAlignment="1">
      <alignment horizontal="center" vertical="top" wrapText="1"/>
    </xf>
    <xf numFmtId="0" fontId="8" fillId="2" borderId="33"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left" vertical="top" wrapText="1"/>
    </xf>
    <xf numFmtId="0" fontId="8" fillId="2" borderId="16" xfId="0" applyFont="1" applyFill="1" applyBorder="1" applyAlignment="1">
      <alignment horizontal="center" vertical="top" wrapText="1"/>
    </xf>
    <xf numFmtId="0" fontId="8" fillId="2" borderId="10" xfId="0" applyFont="1" applyFill="1" applyBorder="1" applyAlignment="1">
      <alignment horizontal="left" vertical="top" wrapText="1"/>
    </xf>
    <xf numFmtId="0" fontId="8" fillId="2" borderId="1" xfId="0"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0" fontId="8" fillId="2" borderId="0" xfId="0" applyFont="1" applyFill="1" applyAlignment="1">
      <alignment horizontal="center" vertical="top" wrapText="1"/>
    </xf>
    <xf numFmtId="4" fontId="8" fillId="2" borderId="0" xfId="0" applyNumberFormat="1" applyFont="1" applyFill="1" applyAlignment="1">
      <alignment horizontal="center" vertical="top" wrapText="1"/>
    </xf>
    <xf numFmtId="0" fontId="9" fillId="2" borderId="15"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15"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12" fillId="2" borderId="10" xfId="1" applyFont="1" applyFill="1" applyBorder="1" applyAlignment="1">
      <alignment horizontal="left" vertical="top" wrapText="1"/>
    </xf>
    <xf numFmtId="0" fontId="9" fillId="3" borderId="63" xfId="0" applyFont="1" applyFill="1" applyBorder="1" applyAlignment="1">
      <alignment horizontal="center"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8" fillId="0" borderId="36" xfId="0" applyFont="1" applyBorder="1" applyAlignment="1">
      <alignment horizontal="left" vertical="center" wrapText="1"/>
    </xf>
    <xf numFmtId="0" fontId="8" fillId="0" borderId="43" xfId="0" applyFont="1" applyBorder="1" applyAlignment="1">
      <alignment horizontal="left" vertical="center" wrapText="1"/>
    </xf>
    <xf numFmtId="0" fontId="8" fillId="0" borderId="57" xfId="0" applyFont="1" applyBorder="1" applyAlignment="1">
      <alignment horizontal="left" vertical="center" wrapText="1"/>
    </xf>
    <xf numFmtId="0" fontId="8" fillId="0" borderId="36"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57" xfId="0" applyFont="1" applyBorder="1" applyAlignment="1">
      <alignment horizontal="justify" vertical="center" wrapText="1"/>
    </xf>
    <xf numFmtId="0" fontId="9" fillId="2" borderId="22" xfId="0" applyFont="1" applyFill="1" applyBorder="1" applyAlignment="1">
      <alignment horizontal="center" vertical="top" wrapText="1"/>
    </xf>
    <xf numFmtId="0" fontId="9" fillId="2" borderId="68" xfId="0" applyFont="1" applyFill="1" applyBorder="1" applyAlignment="1">
      <alignment horizontal="center" vertical="top" wrapText="1"/>
    </xf>
    <xf numFmtId="0" fontId="9" fillId="2" borderId="15" xfId="0" applyFont="1" applyFill="1" applyBorder="1" applyAlignment="1">
      <alignment horizontal="center" vertical="top" wrapText="1"/>
    </xf>
    <xf numFmtId="0" fontId="18" fillId="2" borderId="0" xfId="0" applyFont="1" applyFill="1" applyAlignment="1">
      <alignment horizontal="center" vertical="top" wrapText="1"/>
    </xf>
    <xf numFmtId="0" fontId="14" fillId="2" borderId="0" xfId="0" applyFont="1" applyFill="1" applyAlignment="1">
      <alignment horizontal="center" vertical="top" wrapText="1"/>
    </xf>
    <xf numFmtId="0" fontId="12" fillId="2" borderId="1" xfId="1" applyFont="1" applyFill="1" applyBorder="1" applyAlignment="1">
      <alignment horizontal="center" vertical="top" wrapText="1"/>
    </xf>
    <xf numFmtId="0" fontId="9" fillId="2" borderId="10"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left"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5" xfId="0" applyFont="1" applyFill="1" applyBorder="1" applyAlignment="1">
      <alignment horizontal="center" vertical="top"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9" fillId="2" borderId="3" xfId="0" applyFont="1" applyFill="1" applyBorder="1" applyAlignment="1">
      <alignment horizontal="center" vertical="top" wrapText="1"/>
    </xf>
    <xf numFmtId="0" fontId="9" fillId="2" borderId="6" xfId="0" applyFont="1" applyFill="1" applyBorder="1" applyAlignment="1">
      <alignment horizontal="center" vertical="top"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9" xfId="0" applyFont="1" applyFill="1" applyBorder="1" applyAlignment="1">
      <alignment horizontal="center" vertical="top" wrapText="1"/>
    </xf>
    <xf numFmtId="0" fontId="2" fillId="0" borderId="37"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3" fillId="0" borderId="67" xfId="0" applyFont="1" applyBorder="1" applyAlignment="1">
      <alignment horizontal="left" vertical="top" wrapText="1"/>
    </xf>
    <xf numFmtId="0" fontId="2" fillId="0" borderId="2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1" fillId="0" borderId="37" xfId="0" applyFont="1" applyFill="1" applyBorder="1" applyAlignment="1">
      <alignment horizontal="center" vertical="top" wrapText="1"/>
    </xf>
    <xf numFmtId="0" fontId="1" fillId="0" borderId="44" xfId="0" applyFont="1" applyFill="1" applyBorder="1" applyAlignment="1">
      <alignment horizontal="center" vertical="top" wrapText="1"/>
    </xf>
    <xf numFmtId="0" fontId="1" fillId="0" borderId="45" xfId="0" applyFont="1" applyFill="1" applyBorder="1" applyAlignment="1">
      <alignment horizontal="center" vertical="top" wrapText="1"/>
    </xf>
    <xf numFmtId="0" fontId="1" fillId="0" borderId="49" xfId="0" applyFont="1" applyFill="1" applyBorder="1" applyAlignment="1">
      <alignment horizontal="center" vertical="top" wrapText="1"/>
    </xf>
    <xf numFmtId="0" fontId="1" fillId="0" borderId="47" xfId="0" applyFont="1" applyFill="1" applyBorder="1" applyAlignment="1">
      <alignment horizontal="center" vertical="top" wrapText="1"/>
    </xf>
    <xf numFmtId="0" fontId="1" fillId="0" borderId="50" xfId="0" applyFont="1" applyFill="1" applyBorder="1" applyAlignment="1">
      <alignment horizontal="center" vertical="top" wrapText="1"/>
    </xf>
    <xf numFmtId="0" fontId="1" fillId="0" borderId="33"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57" xfId="0" applyFont="1" applyFill="1" applyBorder="1" applyAlignment="1">
      <alignment horizontal="center" vertical="top" wrapText="1"/>
    </xf>
    <xf numFmtId="0" fontId="3" fillId="0" borderId="0" xfId="0" applyFont="1" applyAlignment="1">
      <alignment horizontal="left" vertical="top" wrapText="1"/>
    </xf>
    <xf numFmtId="0" fontId="2" fillId="0" borderId="3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30480</xdr:colOff>
          <xdr:row>5</xdr:row>
          <xdr:rowOff>15240</xdr:rowOff>
        </xdr:from>
        <xdr:to>
          <xdr:col>5</xdr:col>
          <xdr:colOff>449580</xdr:colOff>
          <xdr:row>7</xdr:row>
          <xdr:rowOff>0</xdr:rowOff>
        </xdr:to>
        <xdr:sp macro="" textlink="">
          <xdr:nvSpPr>
            <xdr:cNvPr id="1032" name="Button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000000"/>
                  </a:solidFill>
                  <a:latin typeface="Calibri"/>
                  <a:cs typeface="Calibri"/>
                </a:rPr>
                <a:t>Развитие предприятий промышленности</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160020</xdr:colOff>
          <xdr:row>4</xdr:row>
          <xdr:rowOff>160020</xdr:rowOff>
        </xdr:from>
        <xdr:to>
          <xdr:col>5</xdr:col>
          <xdr:colOff>464820</xdr:colOff>
          <xdr:row>7</xdr:row>
          <xdr:rowOff>83820</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000000"/>
                  </a:solidFill>
                  <a:latin typeface="Calibri"/>
                  <a:cs typeface="Calibri"/>
                </a:rPr>
                <a:t>Все меры развития промышленности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579120</xdr:colOff>
          <xdr:row>11</xdr:row>
          <xdr:rowOff>99060</xdr:rowOff>
        </xdr:from>
        <xdr:to>
          <xdr:col>4</xdr:col>
          <xdr:colOff>396240</xdr:colOff>
          <xdr:row>15</xdr:row>
          <xdr:rowOff>160020</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000000"/>
                  </a:solidFill>
                  <a:latin typeface="Calibri"/>
                  <a:cs typeface="Calibri"/>
                </a:rPr>
                <a:t>Предоставление субсидий на возмещение понесеннных затрат предприятиям промышленности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259080</xdr:colOff>
          <xdr:row>0</xdr:row>
          <xdr:rowOff>114300</xdr:rowOff>
        </xdr:from>
        <xdr:to>
          <xdr:col>16</xdr:col>
          <xdr:colOff>129540</xdr:colOff>
          <xdr:row>3</xdr:row>
          <xdr:rowOff>68580</xdr:rowOff>
        </xdr:to>
        <xdr:sp macro="" textlink="">
          <xdr:nvSpPr>
            <xdr:cNvPr id="3076" name="Button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FF0000"/>
                  </a:solidFill>
                  <a:latin typeface="Calibri"/>
                  <a:cs typeface="Calibri"/>
                </a:rPr>
                <a:t>НАЗАД В ГЛАВНОЕ МЕНЮ</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586740</xdr:colOff>
          <xdr:row>12</xdr:row>
          <xdr:rowOff>0</xdr:rowOff>
        </xdr:from>
        <xdr:to>
          <xdr:col>15</xdr:col>
          <xdr:colOff>137160</xdr:colOff>
          <xdr:row>13</xdr:row>
          <xdr:rowOff>129540</xdr:rowOff>
        </xdr:to>
        <xdr:sp macro="" textlink="">
          <xdr:nvSpPr>
            <xdr:cNvPr id="3077" name="Button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000000"/>
                  </a:solidFill>
                  <a:latin typeface="Calibri"/>
                  <a:cs typeface="Calibri"/>
                </a:rPr>
                <a:t>Предоставление субсидий на возмещение понесеннных затрат предприятиям </a:t>
              </a:r>
              <a:r>
                <a:rPr lang="ru-RU" sz="1100" b="0" i="0" u="none" strike="noStrike" baseline="0">
                  <a:solidFill>
                    <a:srgbClr val="0000FF"/>
                  </a:solidFill>
                  <a:latin typeface="Calibri"/>
                  <a:cs typeface="Calibri"/>
                </a:rPr>
                <a:t>автомобилестроения</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7620</xdr:colOff>
          <xdr:row>0</xdr:row>
          <xdr:rowOff>121920</xdr:rowOff>
        </xdr:from>
        <xdr:to>
          <xdr:col>10</xdr:col>
          <xdr:colOff>1043940</xdr:colOff>
          <xdr:row>2</xdr:row>
          <xdr:rowOff>7620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FF6600"/>
                  </a:solidFill>
                  <a:latin typeface="Calibri"/>
                  <a:cs typeface="Calibri"/>
                </a:rPr>
                <a:t>назад</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342900</xdr:colOff>
          <xdr:row>0</xdr:row>
          <xdr:rowOff>30480</xdr:rowOff>
        </xdr:from>
        <xdr:to>
          <xdr:col>16</xdr:col>
          <xdr:colOff>160020</xdr:colOff>
          <xdr:row>1</xdr:row>
          <xdr:rowOff>99060</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FF0000"/>
                  </a:solidFill>
                  <a:latin typeface="Calibri"/>
                  <a:cs typeface="Calibri"/>
                </a:rPr>
                <a:t>назад</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342900</xdr:colOff>
          <xdr:row>0</xdr:row>
          <xdr:rowOff>30480</xdr:rowOff>
        </xdr:from>
        <xdr:to>
          <xdr:col>16</xdr:col>
          <xdr:colOff>160020</xdr:colOff>
          <xdr:row>1</xdr:row>
          <xdr:rowOff>99060</xdr:rowOff>
        </xdr:to>
        <xdr:sp macro="" textlink="">
          <xdr:nvSpPr>
            <xdr:cNvPr id="5121" name="Button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ru-RU" sz="1100" b="0" i="0" u="none" strike="noStrike" baseline="0">
                  <a:solidFill>
                    <a:srgbClr val="FF0000"/>
                  </a:solidFill>
                  <a:latin typeface="Calibri"/>
                  <a:cs typeface="Calibri"/>
                </a:rPr>
                <a:t>назад</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51;&#1080;&#1089;&#1090;%20&#1074;%20C%20%20Users%20s.alekseev%20Desktop%20&#1055;&#1088;&#1086;&#1077;&#1082;&#1090;%20&#1041;&#1058;_ver3.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инансовые продукты"/>
      <sheetName val="Нефинансовые продукты"/>
      <sheetName val="Лист1"/>
    </sheetNames>
    <sheetDataSet>
      <sheetData sheetId="0" refreshError="1"/>
      <sheetData sheetId="1" refreshError="1"/>
      <sheetData sheetId="2">
        <row r="2">
          <cell r="A2" t="str">
            <v>проектное финансирование</v>
          </cell>
        </row>
        <row r="3">
          <cell r="A3" t="str">
            <v>гарантии</v>
          </cell>
        </row>
        <row r="4">
          <cell r="A4" t="str">
            <v>кредитование</v>
          </cell>
        </row>
        <row r="5">
          <cell r="A5" t="str">
            <v>господдержка</v>
          </cell>
        </row>
        <row r="6">
          <cell r="A6" t="str">
            <v>контрактное кредитование</v>
          </cell>
        </row>
        <row r="7">
          <cell r="A7" t="str">
            <v>инвестиционное кредитование</v>
          </cell>
        </row>
        <row r="8">
          <cell r="A8" t="str">
            <v>инвестирование</v>
          </cell>
        </row>
        <row r="9">
          <cell r="A9" t="str">
            <v>розничный лизинг</v>
          </cell>
        </row>
        <row r="10">
          <cell r="A10" t="str">
            <v>участие в капитале</v>
          </cell>
        </row>
        <row r="11">
          <cell r="A11" t="str">
            <v>аккредитивы</v>
          </cell>
        </row>
        <row r="12">
          <cell r="A12" t="str">
            <v>корпоративный лизинг</v>
          </cell>
        </row>
        <row r="13">
          <cell r="A13" t="str">
            <v>госсектор</v>
          </cell>
        </row>
        <row r="14">
          <cell r="A14" t="str">
            <v>займ</v>
          </cell>
        </row>
        <row r="15">
          <cell r="A15" t="str">
            <v>реализация имущества</v>
          </cell>
        </row>
        <row r="16">
          <cell r="A16" t="str">
            <v>секьюритизация ипотечных кредитов</v>
          </cell>
        </row>
        <row r="17">
          <cell r="A17" t="str">
            <v>информационно-аналитические материалы</v>
          </cell>
        </row>
        <row r="18">
          <cell r="A18" t="str">
            <v>техническая экспертиза проектов</v>
          </cell>
        </row>
        <row r="19">
          <cell r="A19" t="str">
            <v>финансово-технический аудит</v>
          </cell>
        </row>
        <row r="20">
          <cell r="A20" t="str">
            <v>проектирование и цифровые технологии</v>
          </cell>
        </row>
        <row r="21">
          <cell r="A21" t="str">
            <v>оборотное, инвестиционное, контрактное кредитование по двухуровневой системе</v>
          </cell>
        </row>
        <row r="22">
          <cell r="A22" t="str">
            <v>инвестиционное кредитование по двухуровневой системе</v>
          </cell>
        </row>
        <row r="23">
          <cell r="A23" t="str">
            <v>пополнение оборотных средств</v>
          </cell>
        </row>
        <row r="24">
          <cell r="A24" t="str">
            <v>инвестиционное и оборотное кредитование</v>
          </cell>
        </row>
        <row r="25">
          <cell r="A25" t="str">
            <v>факторинг</v>
          </cell>
        </row>
        <row r="26">
          <cell r="A26" t="str">
            <v>инвестиционное консультирование и экспертиза проекта</v>
          </cell>
        </row>
        <row r="27">
          <cell r="A27" t="str">
            <v>информационное консультирование</v>
          </cell>
        </row>
        <row r="28">
          <cell r="A28" t="str">
            <v>тренинги, семинары</v>
          </cell>
        </row>
        <row r="29">
          <cell r="A29" t="str">
            <v>размещение денежных средств</v>
          </cell>
        </row>
        <row r="30">
          <cell r="A30" t="str">
            <v>услуги в сфере строительства</v>
          </cell>
        </row>
        <row r="31">
          <cell r="A31" t="str">
            <v>предэкспортное финансирование</v>
          </cell>
        </row>
        <row r="32">
          <cell r="A32" t="str">
            <v>экспортное финансирование</v>
          </cell>
        </row>
        <row r="33">
          <cell r="A33" t="str">
            <v>экспортное страхование</v>
          </cell>
        </row>
        <row r="34">
          <cell r="A34" t="str">
            <v>экспортные гарантии</v>
          </cell>
        </row>
        <row r="35">
          <cell r="A35" t="str">
            <v>экспортный факторинг</v>
          </cell>
        </row>
        <row r="38">
          <cell r="A38" t="str">
            <v>Физ.лица</v>
          </cell>
        </row>
        <row r="39">
          <cell r="A39" t="str">
            <v xml:space="preserve">Малый </v>
          </cell>
        </row>
        <row r="40">
          <cell r="A40" t="str">
            <v>Корпоративный и малый</v>
          </cell>
        </row>
        <row r="41">
          <cell r="A41" t="str">
            <v xml:space="preserve">Корпоративный  </v>
          </cell>
        </row>
        <row r="44">
          <cell r="A44" t="str">
            <v>проектное финансирование</v>
          </cell>
        </row>
        <row r="45">
          <cell r="A45" t="str">
            <v>инвестиционное финансирование</v>
          </cell>
        </row>
        <row r="46">
          <cell r="A46" t="str">
            <v>финансирование текущей деятельности</v>
          </cell>
        </row>
        <row r="47">
          <cell r="A47" t="str">
            <v>лизинг</v>
          </cell>
        </row>
        <row r="48">
          <cell r="A48" t="str">
            <v>поддержка экспорта</v>
          </cell>
        </row>
        <row r="49">
          <cell r="A49" t="str">
            <v>поддержка банков, финансовых и нефинансовых организаций для финансирования МСП</v>
          </cell>
        </row>
        <row r="50">
          <cell r="A50" t="str">
            <v>банковское обслуживание</v>
          </cell>
        </row>
        <row r="51">
          <cell r="A51" t="str">
            <v>финансирование проектов</v>
          </cell>
        </row>
        <row r="52">
          <cell r="A52" t="str">
            <v>подготовка проектов к финансированию</v>
          </cell>
        </row>
        <row r="53">
          <cell r="A53" t="str">
            <v>услуги для субъектов МСП</v>
          </cell>
        </row>
        <row r="54">
          <cell r="A54" t="str">
            <v>услуги в жилищной сфере</v>
          </cell>
        </row>
        <row r="55">
          <cell r="A55" t="str">
            <v>услуги в инженерной и технологической сфере</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6" Type="http://schemas.openxmlformats.org/officeDocument/2006/relationships/hyperlink" Target="https://rulaws.ru/goverment/Postanovlenie-Pravitelstva-RF-ot-10.02.2018-N-145/" TargetMode="External"/><Relationship Id="rId21" Type="http://schemas.openxmlformats.org/officeDocument/2006/relationships/hyperlink" Target="https://gisp.gov.ru/support-measures/list/7768757/" TargetMode="External"/><Relationship Id="rId42" Type="http://schemas.openxmlformats.org/officeDocument/2006/relationships/hyperlink" Target="https://www.gisip.ru/" TargetMode="External"/><Relationship Id="rId47" Type="http://schemas.openxmlformats.org/officeDocument/2006/relationships/hyperlink" Target="https://gisp.gov.ru/support-measures/list/7775011/" TargetMode="External"/><Relationship Id="rId63" Type="http://schemas.openxmlformats.org/officeDocument/2006/relationships/hyperlink" Target="https://gisp.gov.ru/support-measures/list/8880018/" TargetMode="External"/><Relationship Id="rId68" Type="http://schemas.openxmlformats.org/officeDocument/2006/relationships/hyperlink" Target="https://www.garant.ru/products/ipo/prime/doc/71236078/" TargetMode="External"/><Relationship Id="rId84" Type="http://schemas.openxmlformats.org/officeDocument/2006/relationships/hyperlink" Target="http://www.pravo.gov.ru/proxy/ips/?docview&amp;page=1&amp;print=1&amp;nd=102427521&amp;rdk=0&amp;&amp;empire=" TargetMode="External"/><Relationship Id="rId89" Type="http://schemas.openxmlformats.org/officeDocument/2006/relationships/ctrlProp" Target="../ctrlProps/ctrlProp7.xml"/><Relationship Id="rId16" Type="http://schemas.openxmlformats.org/officeDocument/2006/relationships/hyperlink" Target="https://gisp.gov.ru/support-measures/list/6616908/" TargetMode="External"/><Relationship Id="rId11" Type="http://schemas.openxmlformats.org/officeDocument/2006/relationships/hyperlink" Target="https://gisp.gov.ru/support-measures/list/6986646/" TargetMode="External"/><Relationship Id="rId32" Type="http://schemas.openxmlformats.org/officeDocument/2006/relationships/hyperlink" Target="https://gisp.gov.ru/support-measures/list/7763789/" TargetMode="External"/><Relationship Id="rId37" Type="http://schemas.openxmlformats.org/officeDocument/2006/relationships/hyperlink" Target="https://gisp.gov.ru/support-measures/list/7766981/" TargetMode="External"/><Relationship Id="rId53" Type="http://schemas.openxmlformats.org/officeDocument/2006/relationships/hyperlink" Target="https://gisp.gov.ru/support-measures/list/6616940/" TargetMode="External"/><Relationship Id="rId58" Type="http://schemas.openxmlformats.org/officeDocument/2006/relationships/hyperlink" Target="https://www.garant.ru/products/ipo/prime/doc/71807442/" TargetMode="External"/><Relationship Id="rId74" Type="http://schemas.openxmlformats.org/officeDocument/2006/relationships/hyperlink" Target="https://gisp.gov.ru/support-measures/list/10902852/" TargetMode="External"/><Relationship Id="rId79" Type="http://schemas.openxmlformats.org/officeDocument/2006/relationships/hyperlink" Target="http://www.consultant.ru/document/cons_doc_LAW_342219/" TargetMode="External"/><Relationship Id="rId5" Type="http://schemas.openxmlformats.org/officeDocument/2006/relationships/hyperlink" Target="https://gisp.gov.ru/support-measures/list/7016770/" TargetMode="External"/><Relationship Id="rId14" Type="http://schemas.openxmlformats.org/officeDocument/2006/relationships/hyperlink" Target="https://gisp.gov.ru/support-measures/list/6476153/" TargetMode="External"/><Relationship Id="rId22" Type="http://schemas.openxmlformats.org/officeDocument/2006/relationships/hyperlink" Target="http://docs.cntd.ru/document/902389467" TargetMode="External"/><Relationship Id="rId27" Type="http://schemas.openxmlformats.org/officeDocument/2006/relationships/hyperlink" Target="https://rulaws.ru/goverment/Postanovlenie-Pravitelstva-RF-ot-10.02.2018-N-146/" TargetMode="External"/><Relationship Id="rId30" Type="http://schemas.openxmlformats.org/officeDocument/2006/relationships/hyperlink" Target="http://base.garant.ru/71401152/" TargetMode="External"/><Relationship Id="rId35" Type="http://schemas.openxmlformats.org/officeDocument/2006/relationships/hyperlink" Target="https://rulaws.ru/goverment/Postanovlenie-Pravitelstva-RF-ot-30.04.2019-N-541/" TargetMode="External"/><Relationship Id="rId43" Type="http://schemas.openxmlformats.org/officeDocument/2006/relationships/hyperlink" Target="http://pravo.gov.ru/proxy/ips/?docbody=&amp;prevDoc=102424399&amp;backlink=1&amp;&amp;nd=102643152" TargetMode="External"/><Relationship Id="rId48" Type="http://schemas.openxmlformats.org/officeDocument/2006/relationships/hyperlink" Target="https://gisp.gov.ru/support-measures/list/8866032/" TargetMode="External"/><Relationship Id="rId56" Type="http://schemas.openxmlformats.org/officeDocument/2006/relationships/hyperlink" Target="https://gisp.gov.ru/support-measures/list/7773929/" TargetMode="External"/><Relationship Id="rId64" Type="http://schemas.openxmlformats.org/officeDocument/2006/relationships/hyperlink" Target="http://docs.cntd.ru/document/556851302" TargetMode="External"/><Relationship Id="rId69" Type="http://schemas.openxmlformats.org/officeDocument/2006/relationships/hyperlink" Target="http://docs.cntd.ru/document/420337815" TargetMode="External"/><Relationship Id="rId77" Type="http://schemas.openxmlformats.org/officeDocument/2006/relationships/hyperlink" Target="https://gisp.gov.ru/support-measures/list/6476143/" TargetMode="External"/><Relationship Id="rId8" Type="http://schemas.openxmlformats.org/officeDocument/2006/relationships/hyperlink" Target="https://gisp.gov.ru/support-measures/list/8870584/" TargetMode="External"/><Relationship Id="rId51" Type="http://schemas.openxmlformats.org/officeDocument/2006/relationships/hyperlink" Target="https://gisp.gov.ru/support-measures/list/6711908/" TargetMode="External"/><Relationship Id="rId72" Type="http://schemas.openxmlformats.org/officeDocument/2006/relationships/hyperlink" Target="https://gisp.gov.ru/support-measures/list/10903089/" TargetMode="External"/><Relationship Id="rId80" Type="http://schemas.openxmlformats.org/officeDocument/2006/relationships/hyperlink" Target="http://minpromtorg.gov.ru/ministry/organization/dep/" TargetMode="External"/><Relationship Id="rId85" Type="http://schemas.openxmlformats.org/officeDocument/2006/relationships/hyperlink" Target="http://mcx.ru/activity/state-support/measures/machinery-subsidy/" TargetMode="External"/><Relationship Id="rId3" Type="http://schemas.openxmlformats.org/officeDocument/2006/relationships/hyperlink" Target="https://gisp.gov.ru/support-measures/list/6476129/" TargetMode="External"/><Relationship Id="rId12" Type="http://schemas.openxmlformats.org/officeDocument/2006/relationships/hyperlink" Target="https://gisp.gov.ru/support-measures/list/7763815/" TargetMode="External"/><Relationship Id="rId17" Type="http://schemas.openxmlformats.org/officeDocument/2006/relationships/hyperlink" Target="https://gisp.gov.ru/support-measures/list/7754168/" TargetMode="External"/><Relationship Id="rId25" Type="http://schemas.openxmlformats.org/officeDocument/2006/relationships/hyperlink" Target="http://pravo.gov.ru/proxy/ips/?docbody=&amp;link_id=1&amp;nd=102407813&amp;intelsearch=" TargetMode="External"/><Relationship Id="rId33" Type="http://schemas.openxmlformats.org/officeDocument/2006/relationships/hyperlink" Target="https://gisp.gov.ru/support-measures/list/6476161/" TargetMode="External"/><Relationship Id="rId38" Type="http://schemas.openxmlformats.org/officeDocument/2006/relationships/hyperlink" Target="https://gisp.gov.ru/support-measures/list/6476147/" TargetMode="External"/><Relationship Id="rId46" Type="http://schemas.openxmlformats.org/officeDocument/2006/relationships/hyperlink" Target="https://gisp.gov.ru/support-measures/list/8866135/" TargetMode="External"/><Relationship Id="rId59" Type="http://schemas.openxmlformats.org/officeDocument/2006/relationships/hyperlink" Target="https://rulaws.ru/goverment/Postanovlenie-Pravitelstva-RF-ot-01.07.2016-N-623/" TargetMode="External"/><Relationship Id="rId67" Type="http://schemas.openxmlformats.org/officeDocument/2006/relationships/hyperlink" Target="http://base.garant.ru/12160492/" TargetMode="External"/><Relationship Id="rId20" Type="http://schemas.openxmlformats.org/officeDocument/2006/relationships/hyperlink" Target="http://base.garant.ru/70566476/" TargetMode="External"/><Relationship Id="rId41" Type="http://schemas.openxmlformats.org/officeDocument/2006/relationships/hyperlink" Target="https://gisp.gov.ru/support-measures/list/6616898/" TargetMode="External"/><Relationship Id="rId54" Type="http://schemas.openxmlformats.org/officeDocument/2006/relationships/hyperlink" Target="http://minpromtorg.gov.ru/activities/industry/otrasli/farma/" TargetMode="External"/><Relationship Id="rId62" Type="http://schemas.openxmlformats.org/officeDocument/2006/relationships/hyperlink" Target="https://gisp.gov.ru/support-measures/list/9124258/" TargetMode="External"/><Relationship Id="rId70" Type="http://schemas.openxmlformats.org/officeDocument/2006/relationships/hyperlink" Target="https://gisp.gov.ru/support-measures/list/6711887/" TargetMode="External"/><Relationship Id="rId75" Type="http://schemas.openxmlformats.org/officeDocument/2006/relationships/hyperlink" Target="https://www.garant.ru/products/ipo/prime/doc/72930240/" TargetMode="External"/><Relationship Id="rId83" Type="http://schemas.openxmlformats.org/officeDocument/2006/relationships/hyperlink" Target="http://minpromtorg.gov.ru/activities/industry/siszadachi/oboronprom/" TargetMode="External"/><Relationship Id="rId88" Type="http://schemas.openxmlformats.org/officeDocument/2006/relationships/vmlDrawing" Target="../drawings/vmlDrawing4.vml"/><Relationship Id="rId1" Type="http://schemas.openxmlformats.org/officeDocument/2006/relationships/hyperlink" Target="https://gisp.gov.ru/support-measures/list/6476133/" TargetMode="External"/><Relationship Id="rId6" Type="http://schemas.openxmlformats.org/officeDocument/2006/relationships/hyperlink" Target="https://gisp.gov.ru/support-measures/list/7768465/" TargetMode="External"/><Relationship Id="rId15" Type="http://schemas.openxmlformats.org/officeDocument/2006/relationships/hyperlink" Target="https://gisp.gov.ru/support-measures/list/6476176/" TargetMode="External"/><Relationship Id="rId23" Type="http://schemas.openxmlformats.org/officeDocument/2006/relationships/hyperlink" Target="http://base.garant.ru/70566476/" TargetMode="External"/><Relationship Id="rId28" Type="http://schemas.openxmlformats.org/officeDocument/2006/relationships/hyperlink" Target="http://docs2.kodeks.ru/document/420389748" TargetMode="External"/><Relationship Id="rId36" Type="http://schemas.openxmlformats.org/officeDocument/2006/relationships/hyperlink" Target="https://gisp.gov.ru/support-measures/list/10133484/" TargetMode="External"/><Relationship Id="rId49" Type="http://schemas.openxmlformats.org/officeDocument/2006/relationships/hyperlink" Target="https://gisp.gov.ru/support-measures/list/7783234/" TargetMode="External"/><Relationship Id="rId57" Type="http://schemas.openxmlformats.org/officeDocument/2006/relationships/hyperlink" Target="https://gisp.gov.ru/support-measures/list/6476169/" TargetMode="External"/><Relationship Id="rId10" Type="http://schemas.openxmlformats.org/officeDocument/2006/relationships/hyperlink" Target="https://gisp.gov.ru/support-measures/list/7754140/" TargetMode="External"/><Relationship Id="rId31" Type="http://schemas.openxmlformats.org/officeDocument/2006/relationships/hyperlink" Target="http://base.garant.ru/70572118/" TargetMode="External"/><Relationship Id="rId44" Type="http://schemas.openxmlformats.org/officeDocument/2006/relationships/hyperlink" Target="http://pravo.gov.ru/proxy/ips/?docbody=&amp;nd=102421591&amp;intelsearch=%CF%EE%F1%F2%E0%ED%EE%E2%EB%E5%ED%E8%FF+%CF%F0%E0%E2%E8%F2%E5%EB%FC%F1%F2%E2%E0+%D0%D4+%EE%F2+18.01.2017+N+27" TargetMode="External"/><Relationship Id="rId52" Type="http://schemas.openxmlformats.org/officeDocument/2006/relationships/hyperlink" Target="https://gisp.gov.ru/support-measures/list/6987532/" TargetMode="External"/><Relationship Id="rId60" Type="http://schemas.openxmlformats.org/officeDocument/2006/relationships/hyperlink" Target="http://docs.cntd.ru/document/556174743" TargetMode="External"/><Relationship Id="rId65" Type="http://schemas.openxmlformats.org/officeDocument/2006/relationships/hyperlink" Target="https://www.garant.ru/products/ipo/prime/doc/73266347/" TargetMode="External"/><Relationship Id="rId73" Type="http://schemas.openxmlformats.org/officeDocument/2006/relationships/hyperlink" Target="https://www.garant.ru/products/ipo/prime/doc/72930268/" TargetMode="External"/><Relationship Id="rId78" Type="http://schemas.openxmlformats.org/officeDocument/2006/relationships/hyperlink" Target="http://www.consultant.ru/document/cons_doc_LAW_153702/" TargetMode="External"/><Relationship Id="rId81" Type="http://schemas.openxmlformats.org/officeDocument/2006/relationships/hyperlink" Target="https://rulaws.ru/goverment/Postanovlenie-Pravitelstva-RF-ot-14.03.2017-N-295/" TargetMode="External"/><Relationship Id="rId86" Type="http://schemas.openxmlformats.org/officeDocument/2006/relationships/hyperlink" Target="http://ivo.garant.ru/" TargetMode="External"/><Relationship Id="rId4" Type="http://schemas.openxmlformats.org/officeDocument/2006/relationships/hyperlink" Target="https://gisp.gov.ru/support-measures/list/8879944/" TargetMode="External"/><Relationship Id="rId9" Type="http://schemas.openxmlformats.org/officeDocument/2006/relationships/hyperlink" Target="https://gisp.gov.ru/support-measures/list/7768022/" TargetMode="External"/><Relationship Id="rId13" Type="http://schemas.openxmlformats.org/officeDocument/2006/relationships/hyperlink" Target="https://gisp.gov.ru/support-measures/list/6476149/" TargetMode="External"/><Relationship Id="rId18" Type="http://schemas.openxmlformats.org/officeDocument/2006/relationships/hyperlink" Target="https://gisp.gov.ru/support-measures/list/8870530/" TargetMode="External"/><Relationship Id="rId39" Type="http://schemas.openxmlformats.org/officeDocument/2006/relationships/hyperlink" Target="https://gisp.gov.ru/support-measures/list/10902608/" TargetMode="External"/><Relationship Id="rId34" Type="http://schemas.openxmlformats.org/officeDocument/2006/relationships/hyperlink" Target="http://base.garant.ru/70558574/" TargetMode="External"/><Relationship Id="rId50" Type="http://schemas.openxmlformats.org/officeDocument/2006/relationships/hyperlink" Target="https://gisp.gov.ru/support-measures/list/6711887/" TargetMode="External"/><Relationship Id="rId55" Type="http://schemas.openxmlformats.org/officeDocument/2006/relationships/hyperlink" Target="https://gisp.gov.ru/support-measures/list/6616912/" TargetMode="External"/><Relationship Id="rId76" Type="http://schemas.openxmlformats.org/officeDocument/2006/relationships/hyperlink" Target="http://base.garant.ru/12166235/" TargetMode="External"/><Relationship Id="rId7" Type="http://schemas.openxmlformats.org/officeDocument/2006/relationships/hyperlink" Target="https://gisp.gov.ru/support-measures/list/6476131/" TargetMode="External"/><Relationship Id="rId71" Type="http://schemas.openxmlformats.org/officeDocument/2006/relationships/hyperlink" Target="https://rulaws.ru/goverment/Postanovlenie-Pravitelstva-RF-ot-17.02.2016-N-109/" TargetMode="External"/><Relationship Id="rId2" Type="http://schemas.openxmlformats.org/officeDocument/2006/relationships/hyperlink" Target="https://gisp.gov.ru/support-measures/list/9212548/" TargetMode="External"/><Relationship Id="rId29" Type="http://schemas.openxmlformats.org/officeDocument/2006/relationships/hyperlink" Target="http://base.garant.ru/71477128/" TargetMode="External"/><Relationship Id="rId24" Type="http://schemas.openxmlformats.org/officeDocument/2006/relationships/hyperlink" Target="http://base.garant.ru/72091370/" TargetMode="External"/><Relationship Id="rId40" Type="http://schemas.openxmlformats.org/officeDocument/2006/relationships/hyperlink" Target="https://gisp.gov.ru/support-measures/list/7767019/" TargetMode="External"/><Relationship Id="rId45" Type="http://schemas.openxmlformats.org/officeDocument/2006/relationships/hyperlink" Target="http://pravo.gov.ru/proxy/ips/?docbody=&amp;prevDoc=102445793&amp;backlink=1&amp;&amp;nd=102388360" TargetMode="External"/><Relationship Id="rId66" Type="http://schemas.openxmlformats.org/officeDocument/2006/relationships/hyperlink" Target="http://minpromtorg.gov.ru/ministry/organization/dep/" TargetMode="External"/><Relationship Id="rId87" Type="http://schemas.openxmlformats.org/officeDocument/2006/relationships/drawing" Target="../drawings/drawing4.xml"/><Relationship Id="rId61" Type="http://schemas.openxmlformats.org/officeDocument/2006/relationships/hyperlink" Target="https://www.garant.ru/products/ipo/prime/doc/71878910/" TargetMode="External"/><Relationship Id="rId82" Type="http://schemas.openxmlformats.org/officeDocument/2006/relationships/hyperlink" Target="http://minpromtorg.gov.ru/activities/industry/siszadachi/oboronprom/" TargetMode="External"/><Relationship Id="rId19" Type="http://schemas.openxmlformats.org/officeDocument/2006/relationships/hyperlink" Target="https://gisp.gov.ru/support-measures/list/7752283/"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base.garant.ru/70566476/" TargetMode="External"/><Relationship Id="rId1" Type="http://schemas.openxmlformats.org/officeDocument/2006/relationships/hyperlink" Target="https://gisp.gov.ru/support-measures/list/6476133/" TargetMode="External"/><Relationship Id="rId5" Type="http://schemas.openxmlformats.org/officeDocument/2006/relationships/ctrlProp" Target="../ctrlProps/ctrlProp8.xml"/><Relationship Id="rId4"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hyperlink" Target="http://www.consultant.ru/document/cons_doc_LAW_162191/" TargetMode="External"/><Relationship Id="rId21" Type="http://schemas.openxmlformats.org/officeDocument/2006/relationships/hyperlink" Target="https://gisp.gov.ru/support-measures/list/6476153/" TargetMode="External"/><Relationship Id="rId42" Type="http://schemas.openxmlformats.org/officeDocument/2006/relationships/hyperlink" Target="http://frprf.ru/zaymy/komplektuyushchie-izdeliya/" TargetMode="External"/><Relationship Id="rId63" Type="http://schemas.openxmlformats.org/officeDocument/2006/relationships/hyperlink" Target="http://fondgkh.ru/finances/cat/metodicheskie-materialyi-i-rekomendatsii/" TargetMode="External"/><Relationship Id="rId84" Type="http://schemas.openxmlformats.org/officeDocument/2006/relationships/hyperlink" Target="http://mcx.ru/activity/state-support/measures/crops-subsidy/" TargetMode="External"/><Relationship Id="rId138" Type="http://schemas.openxmlformats.org/officeDocument/2006/relationships/hyperlink" Target="https://gisp.gov.ru/support-measures/list/9516248/" TargetMode="External"/><Relationship Id="rId159" Type="http://schemas.openxmlformats.org/officeDocument/2006/relationships/hyperlink" Target="https://gisp.gov.ru/support-measures/list/10903089/" TargetMode="External"/><Relationship Id="rId170" Type="http://schemas.openxmlformats.org/officeDocument/2006/relationships/hyperlink" Target="http://pravo.gov.ru/proxy/ips/?docbody=&amp;link_id=0&amp;nd=102420290&amp;bpa" TargetMode="External"/><Relationship Id="rId191" Type="http://schemas.openxmlformats.org/officeDocument/2006/relationships/hyperlink" Target="http://minpromtorg.gov.ru/activities/industry/siszadachi/oboronprom/" TargetMode="External"/><Relationship Id="rId205" Type="http://schemas.openxmlformats.org/officeDocument/2006/relationships/hyperlink" Target="https://base.garant.ru/71848440/" TargetMode="External"/><Relationship Id="rId107" Type="http://schemas.openxmlformats.org/officeDocument/2006/relationships/hyperlink" Target="http://economy.gov.ru/minec/activity/sections/smallBusiness/" TargetMode="External"/><Relationship Id="rId11" Type="http://schemas.openxmlformats.org/officeDocument/2006/relationships/hyperlink" Target="https://gisp.gov.ru/support-measures/list/8879944/" TargetMode="External"/><Relationship Id="rId32" Type="http://schemas.openxmlformats.org/officeDocument/2006/relationships/hyperlink" Target="https://gisp.gov.ru/support-measures/list/6616898/" TargetMode="External"/><Relationship Id="rId53" Type="http://schemas.openxmlformats.org/officeDocument/2006/relationships/hyperlink" Target="http://corpmsp.ru/finansovaya-podderzhka/garantiynaya-podderzhka-subektov-msp-ngs/" TargetMode="External"/><Relationship Id="rId74" Type="http://schemas.openxmlformats.org/officeDocument/2006/relationships/hyperlink" Target="https://www.mspbank.ru/credit/agropark/?SUM_FROM=5000000&amp;TARGET=67&amp;MONTHS_TO=1&amp;SUM_TO=5000000&amp;SPECIAL=78&amp;ID%5B0%5D=1304&amp;ID%5B1%5D=1305" TargetMode="External"/><Relationship Id="rId128" Type="http://schemas.openxmlformats.org/officeDocument/2006/relationships/hyperlink" Target="http://docs2.kodeks.ru/document/420389748" TargetMode="External"/><Relationship Id="rId149" Type="http://schemas.openxmlformats.org/officeDocument/2006/relationships/hyperlink" Target="https://gisp.gov.ru/support-measures/list/9124258/" TargetMode="External"/><Relationship Id="rId5" Type="http://schemas.openxmlformats.org/officeDocument/2006/relationships/hyperlink" Target="http://&#1084;&#1086;&#1085;&#1086;&#1075;&#1086;&#1088;&#1086;&#1076;&#1072;.&#1088;&#1092;/work/products/sofin/" TargetMode="External"/><Relationship Id="rId95" Type="http://schemas.openxmlformats.org/officeDocument/2006/relationships/hyperlink" Target="https://gisp.gov.ru/support-measures/list/6476169/" TargetMode="External"/><Relationship Id="rId160" Type="http://schemas.openxmlformats.org/officeDocument/2006/relationships/hyperlink" Target="https://www.garant.ru/products/ipo/prime/doc/72930268/" TargetMode="External"/><Relationship Id="rId181" Type="http://schemas.openxmlformats.org/officeDocument/2006/relationships/hyperlink" Target="http://www.pravo.gov.ru/laws/acts/1/49564956.html" TargetMode="External"/><Relationship Id="rId216" Type="http://schemas.openxmlformats.org/officeDocument/2006/relationships/hyperlink" Target="http://base.garant.ru/72719836/" TargetMode="External"/><Relationship Id="rId22" Type="http://schemas.openxmlformats.org/officeDocument/2006/relationships/hyperlink" Target="https://gisp.gov.ru/support-measures/list/6476176/" TargetMode="External"/><Relationship Id="rId43" Type="http://schemas.openxmlformats.org/officeDocument/2006/relationships/hyperlink" Target="http://frprf.ru/zaymy/konversiya/" TargetMode="External"/><Relationship Id="rId64" Type="http://schemas.openxmlformats.org/officeDocument/2006/relationships/hyperlink" Target="https://digital.gov.ru/ru/activity/directions/142/" TargetMode="External"/><Relationship Id="rId118" Type="http://schemas.openxmlformats.org/officeDocument/2006/relationships/hyperlink" Target="http://&#1084;&#1086;&#1085;&#1086;&#1075;&#1086;&#1088;&#1086;&#1076;&#1072;.&#1088;&#1092;/upload/manual-upload/%D0%9F%D0%BE%D0%BB%D0%BE%D0%B6%D0%B5%D0%BD%D0%B8%D0%B5%20%D0%BE%D0%B1%20%D0%B8%D0%BD%D0%B2%D0%B5%D1%81%D1%82.%D0%BF%D1%80%D0%BE%D0%B5%D0%BA%D1%82%D0%B0%D1%85_%D1%80%D0%B5%D0%B4.31.12.2019.pdf" TargetMode="External"/><Relationship Id="rId139" Type="http://schemas.openxmlformats.org/officeDocument/2006/relationships/hyperlink" Target="https://rulaws.ru/goverment/Postanovlenie-Pravitelstva-RF-ot-26.04.2017-N-496/" TargetMode="External"/><Relationship Id="rId85" Type="http://schemas.openxmlformats.org/officeDocument/2006/relationships/hyperlink" Target="http://mcx.ru/activity/state-support/measures/cattle-subsidy/" TargetMode="External"/><Relationship Id="rId150" Type="http://schemas.openxmlformats.org/officeDocument/2006/relationships/hyperlink" Target="https://gisp.gov.ru/support-measures/list/8880018/" TargetMode="External"/><Relationship Id="rId171" Type="http://schemas.openxmlformats.org/officeDocument/2006/relationships/hyperlink" Target="http://base.garant.ru/70210644/" TargetMode="External"/><Relationship Id="rId192" Type="http://schemas.openxmlformats.org/officeDocument/2006/relationships/hyperlink" Target="http://www.pravo.gov.ru/proxy/ips/?docview&amp;page=1&amp;print=1&amp;nd=102427521&amp;rdk=0&amp;&amp;empire=" TargetMode="External"/><Relationship Id="rId206" Type="http://schemas.openxmlformats.org/officeDocument/2006/relationships/hyperlink" Target="https://base.garant.ru/71848440/" TargetMode="External"/><Relationship Id="rId12" Type="http://schemas.openxmlformats.org/officeDocument/2006/relationships/hyperlink" Target="https://gisp.gov.ru/support-measures/list/7016770/" TargetMode="External"/><Relationship Id="rId33" Type="http://schemas.openxmlformats.org/officeDocument/2006/relationships/hyperlink" Target="https://www.gisip.ru/" TargetMode="External"/><Relationship Id="rId108" Type="http://schemas.openxmlformats.org/officeDocument/2006/relationships/hyperlink" Target="consultantplus://offline/ref=F464304602F6F5C08FE37F5EA89C6679212997A776002B837BEAAF3B9D3CCC26BD1A482B77E29B71533DB0F6C5B6dDI" TargetMode="External"/><Relationship Id="rId129" Type="http://schemas.openxmlformats.org/officeDocument/2006/relationships/hyperlink" Target="http://base.garant.ru/71477128/" TargetMode="External"/><Relationship Id="rId54" Type="http://schemas.openxmlformats.org/officeDocument/2006/relationships/hyperlink" Target="https://gisp.gov.ru/support-measures/list/6987532/" TargetMode="External"/><Relationship Id="rId75" Type="http://schemas.openxmlformats.org/officeDocument/2006/relationships/hyperlink" Target="https://gisp.gov.ru/support-measures/list/8870530/" TargetMode="External"/><Relationship Id="rId96" Type="http://schemas.openxmlformats.org/officeDocument/2006/relationships/hyperlink" Target="https://minvr.ru/activity/territorii-operezhayushchego-razvitiya/" TargetMode="External"/><Relationship Id="rId140" Type="http://schemas.openxmlformats.org/officeDocument/2006/relationships/hyperlink" Target="http://pravo.gov.ru/proxy/ips/?docbody=&amp;prevDoc=102393778&amp;backlink=1&amp;&amp;nd=102418125" TargetMode="External"/><Relationship Id="rId161" Type="http://schemas.openxmlformats.org/officeDocument/2006/relationships/hyperlink" Target="https://gisp.gov.ru/support-measures/list/10902852/" TargetMode="External"/><Relationship Id="rId182" Type="http://schemas.openxmlformats.org/officeDocument/2006/relationships/hyperlink" Target="http://base.garant.ru/71128798/" TargetMode="External"/><Relationship Id="rId217" Type="http://schemas.openxmlformats.org/officeDocument/2006/relationships/hyperlink" Target="https://www.minstroyrf.ru/" TargetMode="External"/><Relationship Id="rId6" Type="http://schemas.openxmlformats.org/officeDocument/2006/relationships/hyperlink" Target="http://&#1084;&#1086;&#1085;&#1086;&#1075;&#1086;&#1088;&#1086;&#1076;&#1072;.&#1088;&#1092;/work/products/project-office/" TargetMode="External"/><Relationship Id="rId23" Type="http://schemas.openxmlformats.org/officeDocument/2006/relationships/hyperlink" Target="https://gisp.gov.ru/support-measures/list/6616908/" TargetMode="External"/><Relationship Id="rId119" Type="http://schemas.openxmlformats.org/officeDocument/2006/relationships/hyperlink" Target="http://base.garant.ru/70566476/" TargetMode="External"/><Relationship Id="rId44" Type="http://schemas.openxmlformats.org/officeDocument/2006/relationships/hyperlink" Target="http://frprf.ru/zaymy/stankostroenie/" TargetMode="External"/><Relationship Id="rId65" Type="http://schemas.openxmlformats.org/officeDocument/2006/relationships/hyperlink" Target="https://www.mspbank.ru/credit/mono-cities/" TargetMode="External"/><Relationship Id="rId86" Type="http://schemas.openxmlformats.org/officeDocument/2006/relationships/hyperlink" Target="http://mcx.ru/activity/state-support/measures/building-compensation/" TargetMode="External"/><Relationship Id="rId130" Type="http://schemas.openxmlformats.org/officeDocument/2006/relationships/hyperlink" Target="http://base.garant.ru/71401152/" TargetMode="External"/><Relationship Id="rId151" Type="http://schemas.openxmlformats.org/officeDocument/2006/relationships/hyperlink" Target="http://docs.cntd.ru/document/556851302" TargetMode="External"/><Relationship Id="rId172" Type="http://schemas.openxmlformats.org/officeDocument/2006/relationships/hyperlink" Target="http://base.garant.ru/70210644/" TargetMode="External"/><Relationship Id="rId193" Type="http://schemas.openxmlformats.org/officeDocument/2006/relationships/hyperlink" Target="https://base.garant.ru/71848440/" TargetMode="External"/><Relationship Id="rId207" Type="http://schemas.openxmlformats.org/officeDocument/2006/relationships/hyperlink" Target="https://base.garant.ru/71848440/" TargetMode="External"/><Relationship Id="rId13" Type="http://schemas.openxmlformats.org/officeDocument/2006/relationships/hyperlink" Target="https://gisp.gov.ru/support-measures/list/7768465/" TargetMode="External"/><Relationship Id="rId109" Type="http://schemas.openxmlformats.org/officeDocument/2006/relationships/hyperlink" Target="https://www.russiatourism.ru/contents/deyatelnost/" TargetMode="External"/><Relationship Id="rId34" Type="http://schemas.openxmlformats.org/officeDocument/2006/relationships/hyperlink" Target="https://gisp.gov.ru/support-measures/list/8866135/" TargetMode="External"/><Relationship Id="rId55" Type="http://schemas.openxmlformats.org/officeDocument/2006/relationships/hyperlink" Target="https://gisp.gov.ru/support-measures/list/6616940/" TargetMode="External"/><Relationship Id="rId76" Type="http://schemas.openxmlformats.org/officeDocument/2006/relationships/hyperlink" Target="https://gisp.gov.ru/support-measures/list/6476161/" TargetMode="External"/><Relationship Id="rId97" Type="http://schemas.openxmlformats.org/officeDocument/2006/relationships/hyperlink" Target="https://edu.gov.ru/" TargetMode="External"/><Relationship Id="rId120" Type="http://schemas.openxmlformats.org/officeDocument/2006/relationships/hyperlink" Target="https://gisp.gov.ru/support-measures/list/7768757/" TargetMode="External"/><Relationship Id="rId141" Type="http://schemas.openxmlformats.org/officeDocument/2006/relationships/hyperlink" Target="http://pravo.gov.ru/proxy/ips/?docbody=&amp;prevDoc=102424399&amp;backlink=1&amp;&amp;nd=102643152" TargetMode="External"/><Relationship Id="rId7" Type="http://schemas.openxmlformats.org/officeDocument/2006/relationships/hyperlink" Target="https://&#1087;&#1088;&#1077;&#1079;&#1080;&#1076;&#1077;&#1085;&#1090;&#1089;&#1082;&#1080;&#1077;&#1075;&#1088;&#1072;&#1085;&#1090;&#1099;.&#1088;&#1092;/" TargetMode="External"/><Relationship Id="rId162" Type="http://schemas.openxmlformats.org/officeDocument/2006/relationships/hyperlink" Target="https://www.garant.ru/products/ipo/prime/doc/72930240/" TargetMode="External"/><Relationship Id="rId183" Type="http://schemas.openxmlformats.org/officeDocument/2006/relationships/hyperlink" Target="https://minvr.ru/activity/territorii-operezhayushchego-razvitiya/" TargetMode="External"/><Relationship Id="rId218" Type="http://schemas.openxmlformats.org/officeDocument/2006/relationships/printerSettings" Target="../printerSettings/printerSettings3.bin"/><Relationship Id="rId24" Type="http://schemas.openxmlformats.org/officeDocument/2006/relationships/hyperlink" Target="https://gisp.gov.ru/support-measures/list/7754168/" TargetMode="External"/><Relationship Id="rId45" Type="http://schemas.openxmlformats.org/officeDocument/2006/relationships/hyperlink" Target="http://frprf.ru/lizing/" TargetMode="External"/><Relationship Id="rId66" Type="http://schemas.openxmlformats.org/officeDocument/2006/relationships/hyperlink" Target="https://www.mspbank.ru/guarantee-ngs/borrowers/index.php" TargetMode="External"/><Relationship Id="rId87" Type="http://schemas.openxmlformats.org/officeDocument/2006/relationships/hyperlink" Target="http://vebinfra.ru/services/investment-consulting/" TargetMode="External"/><Relationship Id="rId110" Type="http://schemas.openxmlformats.org/officeDocument/2006/relationships/hyperlink" Target="https://digital.gov.ru/ru/activity/directions/878/" TargetMode="External"/><Relationship Id="rId131" Type="http://schemas.openxmlformats.org/officeDocument/2006/relationships/hyperlink" Target="http://base.garant.ru/70572118/" TargetMode="External"/><Relationship Id="rId152" Type="http://schemas.openxmlformats.org/officeDocument/2006/relationships/hyperlink" Target="https://www.garant.ru/products/ipo/prime/doc/73266347/" TargetMode="External"/><Relationship Id="rId173" Type="http://schemas.openxmlformats.org/officeDocument/2006/relationships/hyperlink" Target="http://mcx.ru/ministry/departments/departament-ekonomiki-i-gosydarstvennoy-podderzhki-apk/industry-information/info-kompensiruyushchaya-i-stimuliruyushchaya-subsidii/" TargetMode="External"/><Relationship Id="rId194" Type="http://schemas.openxmlformats.org/officeDocument/2006/relationships/hyperlink" Target="https://www.rosminzdrav.ru/poleznye-resursy/vedomstvennaya-tselevaya-programma-razvitie-materialno-tehnicheskoy-bazy-detskih-poliklinik-i-detskih-poliklinicheskih-otdeleniy-meditsinskih-organizatsiy" TargetMode="External"/><Relationship Id="rId208" Type="http://schemas.openxmlformats.org/officeDocument/2006/relationships/hyperlink" Target="http://docs.cntd.ru/document/556183093" TargetMode="External"/><Relationship Id="rId14" Type="http://schemas.openxmlformats.org/officeDocument/2006/relationships/hyperlink" Target="https://gisp.gov.ru/support-measures/list/6476131/" TargetMode="External"/><Relationship Id="rId30" Type="http://schemas.openxmlformats.org/officeDocument/2006/relationships/hyperlink" Target="https://gisp.gov.ru/support-measures/list/10902608/" TargetMode="External"/><Relationship Id="rId35" Type="http://schemas.openxmlformats.org/officeDocument/2006/relationships/hyperlink" Target="https://gisp.gov.ru/support-measures/list/7775011/" TargetMode="External"/><Relationship Id="rId56" Type="http://schemas.openxmlformats.org/officeDocument/2006/relationships/hyperlink" Target="http://minpromtorg.gov.ru/activities/industry/otrasli/farma/" TargetMode="External"/><Relationship Id="rId77" Type="http://schemas.openxmlformats.org/officeDocument/2006/relationships/hyperlink" Target="https://www.rosminzdrav.ru/ministry/programms/health/info" TargetMode="External"/><Relationship Id="rId100" Type="http://schemas.openxmlformats.org/officeDocument/2006/relationships/hyperlink" Target="http://www.minstroyrf.ru/trades/realizaciya-gosudarstvennyh-programm/" TargetMode="External"/><Relationship Id="rId105" Type="http://schemas.openxmlformats.org/officeDocument/2006/relationships/hyperlink" Target="http://mcx.ru/activity/state-support/measures/subsidy-credit-2017/" TargetMode="External"/><Relationship Id="rId126" Type="http://schemas.openxmlformats.org/officeDocument/2006/relationships/hyperlink" Target="https://rulaws.ru/goverment/Postanovlenie-Pravitelstva-RF-ot-10.02.2018-N-146/" TargetMode="External"/><Relationship Id="rId147" Type="http://schemas.openxmlformats.org/officeDocument/2006/relationships/hyperlink" Target="http://docs.cntd.ru/document/556174743" TargetMode="External"/><Relationship Id="rId168" Type="http://schemas.openxmlformats.org/officeDocument/2006/relationships/hyperlink" Target="http://mcx.ru/activity/state-support/programs/program-2013-2020/" TargetMode="External"/><Relationship Id="rId8" Type="http://schemas.openxmlformats.org/officeDocument/2006/relationships/hyperlink" Target="https://gisp.gov.ru/support-measures/list/6476133/" TargetMode="External"/><Relationship Id="rId51" Type="http://schemas.openxmlformats.org/officeDocument/2006/relationships/hyperlink" Target="https://www.exportcenter.ru/services/subsidirovanie/kompensatsiya-chasti-zatrat-na-transportirovku-selskokhozyaystvennoy-i-prodovolstvennoy-produktsii/kompensaciya-chasti-zatrat-na-transportirovku-selskohozyajstvennoj/" TargetMode="External"/><Relationship Id="rId72" Type="http://schemas.openxmlformats.org/officeDocument/2006/relationships/hyperlink" Target="https://corpmsp.ru/obespechenie-dostupa-k-goszakupkam/" TargetMode="External"/><Relationship Id="rId93" Type="http://schemas.openxmlformats.org/officeDocument/2006/relationships/hyperlink" Target="https://gisp.gov.ru/support-measures/list/7752283/" TargetMode="External"/><Relationship Id="rId98" Type="http://schemas.openxmlformats.org/officeDocument/2006/relationships/hyperlink" Target="http://www.minstroyrf.ru/trades/zhilishno-kommunalnoe-hozyajstvo/strategicheskoe-napravlenie-razvitiya-zhkkh-i-gorodskaya-sreda/?sphrase_id=548733" TargetMode="External"/><Relationship Id="rId121" Type="http://schemas.openxmlformats.org/officeDocument/2006/relationships/hyperlink" Target="http://docs.cntd.ru/document/902389467" TargetMode="External"/><Relationship Id="rId142" Type="http://schemas.openxmlformats.org/officeDocument/2006/relationships/hyperlink" Target="http://pravo.gov.ru/proxy/ips/?docbody=&amp;nd=102421591&amp;intelsearch=%CF%EE%F1%F2%E0%ED%EE%E2%EB%E5%ED%E8%FF+%CF%F0%E0%E2%E8%F2%E5%EB%FC%F1%F2%E2%E0+%D0%D4+%EE%F2+18.01.2017+N+27" TargetMode="External"/><Relationship Id="rId163" Type="http://schemas.openxmlformats.org/officeDocument/2006/relationships/hyperlink" Target="https://www.garant.ru/products/ipo/prime/doc/73251641/" TargetMode="External"/><Relationship Id="rId184" Type="http://schemas.openxmlformats.org/officeDocument/2006/relationships/hyperlink" Target="http://base.garant.ru/12166235/" TargetMode="External"/><Relationship Id="rId189" Type="http://schemas.openxmlformats.org/officeDocument/2006/relationships/hyperlink" Target="https://rulaws.ru/goverment/Postanovlenie-Pravitelstva-RF-ot-14.03.2017-N-295/" TargetMode="External"/><Relationship Id="rId3" Type="http://schemas.openxmlformats.org/officeDocument/2006/relationships/hyperlink" Target="http://government.ru/rugovclassifier/468/events/" TargetMode="External"/><Relationship Id="rId214" Type="http://schemas.openxmlformats.org/officeDocument/2006/relationships/hyperlink" Target="https://rosmintrud.ru/ministry/programms/3/2" TargetMode="External"/><Relationship Id="rId25" Type="http://schemas.openxmlformats.org/officeDocument/2006/relationships/hyperlink" Target="https://gisp.gov.ru/support-measures/list/8879809/" TargetMode="External"/><Relationship Id="rId46" Type="http://schemas.openxmlformats.org/officeDocument/2006/relationships/hyperlink" Target="http://frprf.ru/zaymy/proekty-razvitiya/" TargetMode="External"/><Relationship Id="rId67" Type="http://schemas.openxmlformats.org/officeDocument/2006/relationships/hyperlink" Target="http://www.fond-kino.ru/news/fond-kino-obavlaet-sbor-zaavok-na-podderzku-modernizacii-kinozalov-v-2019-godu/" TargetMode="External"/><Relationship Id="rId116" Type="http://schemas.openxmlformats.org/officeDocument/2006/relationships/hyperlink" Target="http://pravo.gov.ru/proxy/ips/?docbody=&amp;nd=102374645" TargetMode="External"/><Relationship Id="rId137" Type="http://schemas.openxmlformats.org/officeDocument/2006/relationships/hyperlink" Target="https://gisp.gov.ru/support-measures/list/9517952/" TargetMode="External"/><Relationship Id="rId158" Type="http://schemas.openxmlformats.org/officeDocument/2006/relationships/hyperlink" Target="https://rulaws.ru/goverment/Postanovlenie-Pravitelstva-RF-ot-17.02.2016-N-109/" TargetMode="External"/><Relationship Id="rId20" Type="http://schemas.openxmlformats.org/officeDocument/2006/relationships/hyperlink" Target="https://gisp.gov.ru/support-measures/list/6476149/" TargetMode="External"/><Relationship Id="rId41" Type="http://schemas.openxmlformats.org/officeDocument/2006/relationships/hyperlink" Target="http://eximbank.ru/credits/index.php" TargetMode="External"/><Relationship Id="rId62" Type="http://schemas.openxmlformats.org/officeDocument/2006/relationships/hyperlink" Target="http://fondgkh.ru/finances/cat/finansovaya-podderzhka-kapitalnogo-remonta-v-2017-godu/" TargetMode="External"/><Relationship Id="rId83" Type="http://schemas.openxmlformats.org/officeDocument/2006/relationships/hyperlink" Target="https://www.mspbank.ru/credit/contract-credit/?SUM_FROM=5000000&amp;TARGET=68&amp;MONTHS_TO=1&amp;SUM_TO=5000000&amp;BUSINESS_SIZE=72&amp;ID%5B0%5D=36633&amp;ID%5B1%5D=36635" TargetMode="External"/><Relationship Id="rId88" Type="http://schemas.openxmlformats.org/officeDocument/2006/relationships/hyperlink" Target="https://www.mspbank.ru/credit/" TargetMode="External"/><Relationship Id="rId111" Type="http://schemas.openxmlformats.org/officeDocument/2006/relationships/hyperlink" Target="http://konkurs.nb-fund.ru/" TargetMode="External"/><Relationship Id="rId132" Type="http://schemas.openxmlformats.org/officeDocument/2006/relationships/hyperlink" Target="http://base.garant.ru/70558574/" TargetMode="External"/><Relationship Id="rId153" Type="http://schemas.openxmlformats.org/officeDocument/2006/relationships/hyperlink" Target="http://minpromtorg.gov.ru/ministry/organization/dep/" TargetMode="External"/><Relationship Id="rId174" Type="http://schemas.openxmlformats.org/officeDocument/2006/relationships/hyperlink" Target="http://mcx.ru/ministry/departments/departament-ekonomiki-i-gosydarstvennoy-podderzhki-apk/industry-information/info-kompensiruyushchaya-i-stimuliruyushchaya-subsidii/" TargetMode="External"/><Relationship Id="rId179" Type="http://schemas.openxmlformats.org/officeDocument/2006/relationships/hyperlink" Target="https://minvr.ru/press-center/news/24153/" TargetMode="External"/><Relationship Id="rId195" Type="http://schemas.openxmlformats.org/officeDocument/2006/relationships/hyperlink" Target="https://www.rosminzdrav.ru/ministry/programms/health/info" TargetMode="External"/><Relationship Id="rId209" Type="http://schemas.openxmlformats.org/officeDocument/2006/relationships/hyperlink" Target="https://edu.gov.ru/" TargetMode="External"/><Relationship Id="rId190" Type="http://schemas.openxmlformats.org/officeDocument/2006/relationships/hyperlink" Target="http://minpromtorg.gov.ru/activities/industry/siszadachi/oboronprom/" TargetMode="External"/><Relationship Id="rId204" Type="http://schemas.openxmlformats.org/officeDocument/2006/relationships/hyperlink" Target="https://base.garant.ru/71848440/" TargetMode="External"/><Relationship Id="rId15" Type="http://schemas.openxmlformats.org/officeDocument/2006/relationships/hyperlink" Target="https://gisp.gov.ru/support-measures/list/8870584/" TargetMode="External"/><Relationship Id="rId36" Type="http://schemas.openxmlformats.org/officeDocument/2006/relationships/hyperlink" Target="https://gisp.gov.ru/support-measures/list/8866032/" TargetMode="External"/><Relationship Id="rId57" Type="http://schemas.openxmlformats.org/officeDocument/2006/relationships/hyperlink" Target="https://gisp.gov.ru/support-measures/list/6616912/" TargetMode="External"/><Relationship Id="rId106" Type="http://schemas.openxmlformats.org/officeDocument/2006/relationships/hyperlink" Target="http://mcx.ru/activity/state-support/measures/machinery-subsidy/" TargetMode="External"/><Relationship Id="rId127" Type="http://schemas.openxmlformats.org/officeDocument/2006/relationships/hyperlink" Target="http://ivo.garant.ru/" TargetMode="External"/><Relationship Id="rId10" Type="http://schemas.openxmlformats.org/officeDocument/2006/relationships/hyperlink" Target="https://gisp.gov.ru/support-measures/list/6476129/" TargetMode="External"/><Relationship Id="rId31" Type="http://schemas.openxmlformats.org/officeDocument/2006/relationships/hyperlink" Target="https://gisp.gov.ru/support-measures/list/7767019/" TargetMode="External"/><Relationship Id="rId52" Type="http://schemas.openxmlformats.org/officeDocument/2006/relationships/hyperlink" Target="https://www.exiar.ru/products/for-exporters/" TargetMode="External"/><Relationship Id="rId73" Type="http://schemas.openxmlformats.org/officeDocument/2006/relationships/hyperlink" Target="https://corpmsp.ru/finansovaya-podderzhka/lizingovaya-podderzhka/" TargetMode="External"/><Relationship Id="rId78" Type="http://schemas.openxmlformats.org/officeDocument/2006/relationships/hyperlink" Target="https://www.rosminzdrav.ru/ministry/programms/health/info" TargetMode="External"/><Relationship Id="rId94" Type="http://schemas.openxmlformats.org/officeDocument/2006/relationships/hyperlink" Target="https://gisp.gov.ru/support-measures/list/6922613/" TargetMode="External"/><Relationship Id="rId99" Type="http://schemas.openxmlformats.org/officeDocument/2006/relationships/hyperlink" Target="http://www.minstroyrf.ru/trades/realizaciya-gosudarstvennyh-programm/" TargetMode="External"/><Relationship Id="rId101" Type="http://schemas.openxmlformats.org/officeDocument/2006/relationships/hyperlink" Target="http://corpmsp.ru/finansovaya-podderzhka/garantiynaya-podderzhka-subektov-msp-ngs/" TargetMode="External"/><Relationship Id="rId122" Type="http://schemas.openxmlformats.org/officeDocument/2006/relationships/hyperlink" Target="http://base.garant.ru/70566476/" TargetMode="External"/><Relationship Id="rId143" Type="http://schemas.openxmlformats.org/officeDocument/2006/relationships/hyperlink" Target="http://pravo.gov.ru/proxy/ips/?docbody=&amp;prevDoc=102445793&amp;backlink=1&amp;&amp;nd=102388360" TargetMode="External"/><Relationship Id="rId148" Type="http://schemas.openxmlformats.org/officeDocument/2006/relationships/hyperlink" Target="https://www.garant.ru/products/ipo/prime/doc/71878910/" TargetMode="External"/><Relationship Id="rId164" Type="http://schemas.openxmlformats.org/officeDocument/2006/relationships/hyperlink" Target="https://www.garant.ru/products/ipo/prime/doc/73135596/" TargetMode="External"/><Relationship Id="rId169" Type="http://schemas.openxmlformats.org/officeDocument/2006/relationships/hyperlink" Target="http://mcx.ru/activity/state-support/measures/preferential-credit/" TargetMode="External"/><Relationship Id="rId185" Type="http://schemas.openxmlformats.org/officeDocument/2006/relationships/hyperlink" Target="https://gisp.gov.ru/support-measures/list/6476143/" TargetMode="External"/><Relationship Id="rId4" Type="http://schemas.openxmlformats.org/officeDocument/2006/relationships/hyperlink" Target="http://&#1084;&#1086;&#1085;&#1086;&#1075;&#1086;&#1088;&#1086;&#1076;&#1072;.&#1088;&#1092;/work/products/invest-projects/" TargetMode="External"/><Relationship Id="rId9" Type="http://schemas.openxmlformats.org/officeDocument/2006/relationships/hyperlink" Target="https://gisp.gov.ru/support-measures/list/9212548/" TargetMode="External"/><Relationship Id="rId180" Type="http://schemas.openxmlformats.org/officeDocument/2006/relationships/hyperlink" Target="https://www.garant.ru/products/ipo/prime/doc/71802178/" TargetMode="External"/><Relationship Id="rId210" Type="http://schemas.openxmlformats.org/officeDocument/2006/relationships/hyperlink" Target="http://docs.cntd.ru/document/556183093" TargetMode="External"/><Relationship Id="rId215" Type="http://schemas.openxmlformats.org/officeDocument/2006/relationships/hyperlink" Target="http://www.fapmc.ru/rospechat/newsandevents/newsagency/2019/12/item23.html" TargetMode="External"/><Relationship Id="rId26" Type="http://schemas.openxmlformats.org/officeDocument/2006/relationships/hyperlink" Target="https://gisp.gov.ru/support-measures/list/7763789/" TargetMode="External"/><Relationship Id="rId47" Type="http://schemas.openxmlformats.org/officeDocument/2006/relationships/hyperlink" Target="http://frprf.ru/zaymy/regiony/" TargetMode="External"/><Relationship Id="rId68" Type="http://schemas.openxmlformats.org/officeDocument/2006/relationships/hyperlink" Target="http://www.minsport.gov.ru/activities/federal-programs/fiz-ra-i-sport-skryt/26377/" TargetMode="External"/><Relationship Id="rId89" Type="http://schemas.openxmlformats.org/officeDocument/2006/relationships/hyperlink" Target="http://frprf.ru/zaymy/markirovka-lekarstv/" TargetMode="External"/><Relationship Id="rId112" Type="http://schemas.openxmlformats.org/officeDocument/2006/relationships/hyperlink" Target="http://timchenkofoundation.org/" TargetMode="External"/><Relationship Id="rId133" Type="http://schemas.openxmlformats.org/officeDocument/2006/relationships/hyperlink" Target="https://rulaws.ru/goverment/Postanovlenie-Pravitelstva-RF-ot-30.04.2019-N-541/" TargetMode="External"/><Relationship Id="rId154" Type="http://schemas.openxmlformats.org/officeDocument/2006/relationships/hyperlink" Target="http://base.garant.ru/12160492/" TargetMode="External"/><Relationship Id="rId175" Type="http://schemas.openxmlformats.org/officeDocument/2006/relationships/hyperlink" Target="http://mcx.ru/activity/state-support/programs/fish-development/" TargetMode="External"/><Relationship Id="rId196" Type="http://schemas.openxmlformats.org/officeDocument/2006/relationships/hyperlink" Target="https://www.rosminzdrav.ru/ministry/programms/health/info" TargetMode="External"/><Relationship Id="rId200" Type="http://schemas.openxmlformats.org/officeDocument/2006/relationships/hyperlink" Target="https://www.rosminzdrav.ru/ministry/programms/health/info" TargetMode="External"/><Relationship Id="rId16" Type="http://schemas.openxmlformats.org/officeDocument/2006/relationships/hyperlink" Target="https://gisp.gov.ru/support-measures/list/7768022/" TargetMode="External"/><Relationship Id="rId37" Type="http://schemas.openxmlformats.org/officeDocument/2006/relationships/hyperlink" Target="https://gisp.gov.ru/support-measures/list/7783234/" TargetMode="External"/><Relationship Id="rId58" Type="http://schemas.openxmlformats.org/officeDocument/2006/relationships/hyperlink" Target="https://gisp.gov.ru/support-measures/list/7773929/" TargetMode="External"/><Relationship Id="rId79" Type="http://schemas.openxmlformats.org/officeDocument/2006/relationships/hyperlink" Target="https://veb.ru/biznesu/fabrika-proektnogo-finansirovaniya/" TargetMode="External"/><Relationship Id="rId102" Type="http://schemas.openxmlformats.org/officeDocument/2006/relationships/hyperlink" Target="https://konkurs.gorodsreda.ru/" TargetMode="External"/><Relationship Id="rId123" Type="http://schemas.openxmlformats.org/officeDocument/2006/relationships/hyperlink" Target="http://base.garant.ru/72091370/" TargetMode="External"/><Relationship Id="rId144" Type="http://schemas.openxmlformats.org/officeDocument/2006/relationships/hyperlink" Target="http://base.garant.ru/71137900/" TargetMode="External"/><Relationship Id="rId90" Type="http://schemas.openxmlformats.org/officeDocument/2006/relationships/hyperlink" Target="http://frprf.ru/zaymy/tsifrovizatsiya-promyshlennosti/" TargetMode="External"/><Relationship Id="rId165" Type="http://schemas.openxmlformats.org/officeDocument/2006/relationships/hyperlink" Target="https://www.exportcenter.ru/services/subsidirovanie/" TargetMode="External"/><Relationship Id="rId186" Type="http://schemas.openxmlformats.org/officeDocument/2006/relationships/hyperlink" Target="http://www.consultant.ru/document/cons_doc_LAW_153702/" TargetMode="External"/><Relationship Id="rId211" Type="http://schemas.openxmlformats.org/officeDocument/2006/relationships/hyperlink" Target="https://edu.gov.ru/" TargetMode="External"/><Relationship Id="rId27" Type="http://schemas.openxmlformats.org/officeDocument/2006/relationships/hyperlink" Target="https://gisp.gov.ru/support-measures/list/7782674/" TargetMode="External"/><Relationship Id="rId48" Type="http://schemas.openxmlformats.org/officeDocument/2006/relationships/hyperlink" Target="https://www.exportcenter.ru/services/podderzhka-eksportnykh-postavok/" TargetMode="External"/><Relationship Id="rId69" Type="http://schemas.openxmlformats.org/officeDocument/2006/relationships/hyperlink" Target="https://veb.ru/regionam/podderzhka-monogorodov/meri-podderzki/" TargetMode="External"/><Relationship Id="rId113" Type="http://schemas.openxmlformats.org/officeDocument/2006/relationships/hyperlink" Target="https://www.fondpotanin.ru/competitions/muzey-4-0/" TargetMode="External"/><Relationship Id="rId134" Type="http://schemas.openxmlformats.org/officeDocument/2006/relationships/hyperlink" Target="https://gisp.gov.ru/support-measures/list/10133484/" TargetMode="External"/><Relationship Id="rId80" Type="http://schemas.openxmlformats.org/officeDocument/2006/relationships/hyperlink" Target="https://www.mspbank.ru/credit/women-entrepreneurship" TargetMode="External"/><Relationship Id="rId155" Type="http://schemas.openxmlformats.org/officeDocument/2006/relationships/hyperlink" Target="https://www.garant.ru/products/ipo/prime/doc/71236078/" TargetMode="External"/><Relationship Id="rId176" Type="http://schemas.openxmlformats.org/officeDocument/2006/relationships/hyperlink" Target="http://base.garant.ru/70644222/" TargetMode="External"/><Relationship Id="rId197" Type="http://schemas.openxmlformats.org/officeDocument/2006/relationships/hyperlink" Target="https://www.rosminzdrav.ru/ministry/programms/health/info" TargetMode="External"/><Relationship Id="rId201" Type="http://schemas.openxmlformats.org/officeDocument/2006/relationships/hyperlink" Target="https://base.garant.ru/71848440/" TargetMode="External"/><Relationship Id="rId17" Type="http://schemas.openxmlformats.org/officeDocument/2006/relationships/hyperlink" Target="https://gisp.gov.ru/support-measures/list/7754140/" TargetMode="External"/><Relationship Id="rId38" Type="http://schemas.openxmlformats.org/officeDocument/2006/relationships/hyperlink" Target="https://gisp.gov.ru/support-measures/list/6711887/" TargetMode="External"/><Relationship Id="rId59" Type="http://schemas.openxmlformats.org/officeDocument/2006/relationships/hyperlink" Target="https://rosmintrud.ru/employment/employment" TargetMode="External"/><Relationship Id="rId103" Type="http://schemas.openxmlformats.org/officeDocument/2006/relationships/hyperlink" Target="http://www.mkrf.ru/documents/subsidiya-na-podderzhku-otrasli-kultury/?sphrase_id=2172399" TargetMode="External"/><Relationship Id="rId124" Type="http://schemas.openxmlformats.org/officeDocument/2006/relationships/hyperlink" Target="http://pravo.gov.ru/proxy/ips/?docbody=&amp;link_id=1&amp;nd=102407813&amp;intelsearch=" TargetMode="External"/><Relationship Id="rId70" Type="http://schemas.openxmlformats.org/officeDocument/2006/relationships/hyperlink" Target="http://vebinfra.ru/services/funding-projects/" TargetMode="External"/><Relationship Id="rId91" Type="http://schemas.openxmlformats.org/officeDocument/2006/relationships/hyperlink" Target="http://frprf.ru/zaymy/proizvoditelnost-truda/" TargetMode="External"/><Relationship Id="rId145" Type="http://schemas.openxmlformats.org/officeDocument/2006/relationships/hyperlink" Target="https://www.garant.ru/products/ipo/prime/doc/71807442/" TargetMode="External"/><Relationship Id="rId166" Type="http://schemas.openxmlformats.org/officeDocument/2006/relationships/hyperlink" Target="http://www.consultant.ru/document/cons_doc_LAW_306264/" TargetMode="External"/><Relationship Id="rId187" Type="http://schemas.openxmlformats.org/officeDocument/2006/relationships/hyperlink" Target="http://www.consultant.ru/document/cons_doc_LAW_342219/" TargetMode="External"/><Relationship Id="rId1" Type="http://schemas.openxmlformats.org/officeDocument/2006/relationships/printerSettings" Target="../printerSettings/printerSettings2.bin"/><Relationship Id="rId212" Type="http://schemas.openxmlformats.org/officeDocument/2006/relationships/hyperlink" Target="http://docs.cntd.ru/document/556183093" TargetMode="External"/><Relationship Id="rId28" Type="http://schemas.openxmlformats.org/officeDocument/2006/relationships/hyperlink" Target="https://gisp.gov.ru/support-measures/list/7766981/" TargetMode="External"/><Relationship Id="rId49" Type="http://schemas.openxmlformats.org/officeDocument/2006/relationships/hyperlink" Target="https://www.exportcenter.ru/services/prodvizhenie-na-vneshnie-rynki/" TargetMode="External"/><Relationship Id="rId114" Type="http://schemas.openxmlformats.org/officeDocument/2006/relationships/hyperlink" Target="http://www.prokhorovfund.ru/" TargetMode="External"/><Relationship Id="rId60" Type="http://schemas.openxmlformats.org/officeDocument/2006/relationships/hyperlink" Target="https://minvr.ru/activity/" TargetMode="External"/><Relationship Id="rId81" Type="http://schemas.openxmlformats.org/officeDocument/2006/relationships/hyperlink" Target="https://www.mspbank.ru/credit/high-tech/?SUM_FROM=28638373&amp;TARGET=67&amp;MONTHS_TO=16&amp;SUM_TO=28638373&amp;BUSINESS_SIZE=72&amp;ID%5B0%5D=36645" TargetMode="External"/><Relationship Id="rId135" Type="http://schemas.openxmlformats.org/officeDocument/2006/relationships/hyperlink" Target="https://www.exportcenter.ru/services/subsidirovanie/" TargetMode="External"/><Relationship Id="rId156" Type="http://schemas.openxmlformats.org/officeDocument/2006/relationships/hyperlink" Target="http://docs.cntd.ru/document/420337815" TargetMode="External"/><Relationship Id="rId177" Type="http://schemas.openxmlformats.org/officeDocument/2006/relationships/hyperlink" Target="http://voda.mnr.gov.ru/activities/list.php?part=23" TargetMode="External"/><Relationship Id="rId198" Type="http://schemas.openxmlformats.org/officeDocument/2006/relationships/hyperlink" Target="https://www.rosminzdrav.ru/ministry/programms/health/info" TargetMode="External"/><Relationship Id="rId202" Type="http://schemas.openxmlformats.org/officeDocument/2006/relationships/hyperlink" Target="https://base.garant.ru/71848440/" TargetMode="External"/><Relationship Id="rId18" Type="http://schemas.openxmlformats.org/officeDocument/2006/relationships/hyperlink" Target="https://gisp.gov.ru/support-measures/list/6986646/" TargetMode="External"/><Relationship Id="rId39" Type="http://schemas.openxmlformats.org/officeDocument/2006/relationships/hyperlink" Target="https://gisp.gov.ru/support-measures/list/6711908/" TargetMode="External"/><Relationship Id="rId50" Type="http://schemas.openxmlformats.org/officeDocument/2006/relationships/hyperlink" Target="https://www.exportcenter.ru/services/sertifikatsiya-i-litsenzirovanie/" TargetMode="External"/><Relationship Id="rId104" Type="http://schemas.openxmlformats.org/officeDocument/2006/relationships/hyperlink" Target="http://www.mkrf.ru/about/departments/departament_gosudarstvennoy_podderzhki_iskusstva_i_narodnogo_tvorchestva/activities/441543/?sphrase_id=2172385" TargetMode="External"/><Relationship Id="rId125" Type="http://schemas.openxmlformats.org/officeDocument/2006/relationships/hyperlink" Target="https://rulaws.ru/goverment/Postanovlenie-Pravitelstva-RF-ot-10.02.2018-N-145/" TargetMode="External"/><Relationship Id="rId146" Type="http://schemas.openxmlformats.org/officeDocument/2006/relationships/hyperlink" Target="https://rulaws.ru/goverment/Postanovlenie-Pravitelstva-RF-ot-01.07.2016-N-623/" TargetMode="External"/><Relationship Id="rId167" Type="http://schemas.openxmlformats.org/officeDocument/2006/relationships/hyperlink" Target="http://base.garant.ru/70210644/" TargetMode="External"/><Relationship Id="rId188" Type="http://schemas.openxmlformats.org/officeDocument/2006/relationships/hyperlink" Target="http://minpromtorg.gov.ru/ministry/organization/dep/" TargetMode="External"/><Relationship Id="rId71" Type="http://schemas.openxmlformats.org/officeDocument/2006/relationships/hyperlink" Target="https://corpmsp.ru/informatsionno-marketingovaya-podderzhka/" TargetMode="External"/><Relationship Id="rId92" Type="http://schemas.openxmlformats.org/officeDocument/2006/relationships/hyperlink" Target="http://mcx.ru/activity/state-support/measures/unified-subsidy/" TargetMode="External"/><Relationship Id="rId213" Type="http://schemas.openxmlformats.org/officeDocument/2006/relationships/hyperlink" Target="http://base.garant.ru/70643476/" TargetMode="External"/><Relationship Id="rId2" Type="http://schemas.openxmlformats.org/officeDocument/2006/relationships/hyperlink" Target="http://economy.gov.ru/minec/activity/sections/smallBusiness/" TargetMode="External"/><Relationship Id="rId29" Type="http://schemas.openxmlformats.org/officeDocument/2006/relationships/hyperlink" Target="https://gisp.gov.ru/support-measures/list/6476147/" TargetMode="External"/><Relationship Id="rId40" Type="http://schemas.openxmlformats.org/officeDocument/2006/relationships/hyperlink" Target="http://eximbank.ru/credits/garant.php" TargetMode="External"/><Relationship Id="rId115" Type="http://schemas.openxmlformats.org/officeDocument/2006/relationships/hyperlink" Target="http://volnoe-delo.ru/" TargetMode="External"/><Relationship Id="rId136" Type="http://schemas.openxmlformats.org/officeDocument/2006/relationships/hyperlink" Target="https://www.exportcenter.ru/services/subsidirovanie/" TargetMode="External"/><Relationship Id="rId157" Type="http://schemas.openxmlformats.org/officeDocument/2006/relationships/hyperlink" Target="https://gisp.gov.ru/support-measures/list/6711887/" TargetMode="External"/><Relationship Id="rId178" Type="http://schemas.openxmlformats.org/officeDocument/2006/relationships/hyperlink" Target="http://base.garant.ru/70166354/" TargetMode="External"/><Relationship Id="rId61" Type="http://schemas.openxmlformats.org/officeDocument/2006/relationships/hyperlink" Target="http://www.minkavkaz.gov.ru/ministry/activities/government-programs-fcp/46/" TargetMode="External"/><Relationship Id="rId82" Type="http://schemas.openxmlformats.org/officeDocument/2006/relationships/hyperlink" Target="https://www.mspbank.ru/credit/silver/?SUM_FROM=5000000&amp;TARGET=69&amp;MONTHS_TO=1&amp;SUM_TO=5000000&amp;BUSINESS_SIZE=72&amp;SPECIAL=148&amp;ID%5B0%5D=36868" TargetMode="External"/><Relationship Id="rId199" Type="http://schemas.openxmlformats.org/officeDocument/2006/relationships/hyperlink" Target="https://www.rosminzdrav.ru/ministry/programms/health/info" TargetMode="External"/><Relationship Id="rId203" Type="http://schemas.openxmlformats.org/officeDocument/2006/relationships/hyperlink" Target="https://base.garant.ru/71848440/" TargetMode="External"/><Relationship Id="rId19" Type="http://schemas.openxmlformats.org/officeDocument/2006/relationships/hyperlink" Target="https://gisp.gov.ru/support-measures/list/7763815/"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3" Type="http://schemas.openxmlformats.org/officeDocument/2006/relationships/hyperlink" Target="mailto:info@mcx.ru" TargetMode="External"/><Relationship Id="rId18" Type="http://schemas.openxmlformats.org/officeDocument/2006/relationships/hyperlink" Target="https://fondgkh.ru/" TargetMode="External"/><Relationship Id="rId26" Type="http://schemas.openxmlformats.org/officeDocument/2006/relationships/hyperlink" Target="https://www.minsport.gov.ru/" TargetMode="External"/><Relationship Id="rId39" Type="http://schemas.openxmlformats.org/officeDocument/2006/relationships/hyperlink" Target="mailto:info@exiar.ru" TargetMode="External"/><Relationship Id="rId21" Type="http://schemas.openxmlformats.org/officeDocument/2006/relationships/hyperlink" Target="mailto:info_admin@minprom.gov.ru" TargetMode="External"/><Relationship Id="rId34" Type="http://schemas.openxmlformats.org/officeDocument/2006/relationships/hyperlink" Target="https://www.mspbank.ru/" TargetMode="External"/><Relationship Id="rId42" Type="http://schemas.openxmlformats.org/officeDocument/2006/relationships/hyperlink" Target="https://www.russiatourism.ru/" TargetMode="External"/><Relationship Id="rId7" Type="http://schemas.openxmlformats.org/officeDocument/2006/relationships/hyperlink" Target="http://economy.gov.ru/minec/main" TargetMode="External"/><Relationship Id="rId2" Type="http://schemas.openxmlformats.org/officeDocument/2006/relationships/hyperlink" Target="mailto:info@veb.ru" TargetMode="External"/><Relationship Id="rId16" Type="http://schemas.openxmlformats.org/officeDocument/2006/relationships/hyperlink" Target="http://minkavkaz.gov.ru/" TargetMode="External"/><Relationship Id="rId29" Type="http://schemas.openxmlformats.org/officeDocument/2006/relationships/hyperlink" Target="mailto:info@edu.gov.ru" TargetMode="External"/><Relationship Id="rId1" Type="http://schemas.openxmlformats.org/officeDocument/2006/relationships/hyperlink" Target="http://www.fcpf.ru/" TargetMode="External"/><Relationship Id="rId6" Type="http://schemas.openxmlformats.org/officeDocument/2006/relationships/hyperlink" Target="mailto:mineconom@economy.gov.ru" TargetMode="External"/><Relationship Id="rId11" Type="http://schemas.openxmlformats.org/officeDocument/2006/relationships/hyperlink" Target="https://rosmintrud.ru/" TargetMode="External"/><Relationship Id="rId24" Type="http://schemas.openxmlformats.org/officeDocument/2006/relationships/hyperlink" Target="http://www.mkrf.ru/" TargetMode="External"/><Relationship Id="rId32" Type="http://schemas.openxmlformats.org/officeDocument/2006/relationships/hyperlink" Target="http://www.minstroyrf.ru/" TargetMode="External"/><Relationship Id="rId37" Type="http://schemas.openxmlformats.org/officeDocument/2006/relationships/hyperlink" Target="mailto:info@exportcenter.ru" TargetMode="External"/><Relationship Id="rId40" Type="http://schemas.openxmlformats.org/officeDocument/2006/relationships/hyperlink" Target="http://www.eximbank.ru/" TargetMode="External"/><Relationship Id="rId45" Type="http://schemas.openxmlformats.org/officeDocument/2006/relationships/printerSettings" Target="../printerSettings/printerSettings8.bin"/><Relationship Id="rId5" Type="http://schemas.openxmlformats.org/officeDocument/2006/relationships/hyperlink" Target="mailto:info@monogorodarf.ru" TargetMode="External"/><Relationship Id="rId15" Type="http://schemas.openxmlformats.org/officeDocument/2006/relationships/hyperlink" Target="mailto:msk@minvr.ru%20(&#1052;&#1086;&#1089;&#1082;&#1074;&#1072;);" TargetMode="External"/><Relationship Id="rId23" Type="http://schemas.openxmlformats.org/officeDocument/2006/relationships/hyperlink" Target="mailto:frp@frprf.ru" TargetMode="External"/><Relationship Id="rId28" Type="http://schemas.openxmlformats.org/officeDocument/2006/relationships/hyperlink" Target="https://edu.gov.ru/" TargetMode="External"/><Relationship Id="rId36" Type="http://schemas.openxmlformats.org/officeDocument/2006/relationships/hyperlink" Target="https://www.exportcenter.ru/" TargetMode="External"/><Relationship Id="rId10" Type="http://schemas.openxmlformats.org/officeDocument/2006/relationships/hyperlink" Target="http://minpromtorg.gov.ru/" TargetMode="External"/><Relationship Id="rId19" Type="http://schemas.openxmlformats.org/officeDocument/2006/relationships/hyperlink" Target="https://digital.gov.ru/ru/" TargetMode="External"/><Relationship Id="rId31" Type="http://schemas.openxmlformats.org/officeDocument/2006/relationships/hyperlink" Target="https://www.rosminzdrav.ru/ru" TargetMode="External"/><Relationship Id="rId44" Type="http://schemas.openxmlformats.org/officeDocument/2006/relationships/hyperlink" Target="mailto:info@corpmsp.ru" TargetMode="External"/><Relationship Id="rId4" Type="http://schemas.openxmlformats.org/officeDocument/2006/relationships/hyperlink" Target="http://&#1084;&#1086;&#1085;&#1086;&#1075;&#1086;&#1088;&#1086;&#1076;&#1072;.&#1088;&#1092;/" TargetMode="External"/><Relationship Id="rId9" Type="http://schemas.openxmlformats.org/officeDocument/2006/relationships/hyperlink" Target="https://&#1087;&#1088;&#1077;&#1079;&#1080;&#1076;&#1077;&#1085;&#1090;&#1089;&#1082;&#1080;&#1077;&#1075;&#1088;&#1072;&#1085;&#1090;&#1099;.&#1088;&#1092;/" TargetMode="External"/><Relationship Id="rId14" Type="http://schemas.openxmlformats.org/officeDocument/2006/relationships/hyperlink" Target="https://minvr.ru/" TargetMode="External"/><Relationship Id="rId22" Type="http://schemas.openxmlformats.org/officeDocument/2006/relationships/hyperlink" Target="https://frprf.ru/" TargetMode="External"/><Relationship Id="rId27" Type="http://schemas.openxmlformats.org/officeDocument/2006/relationships/hyperlink" Target="mailto:info@minsport.gov.ru" TargetMode="External"/><Relationship Id="rId30" Type="http://schemas.openxmlformats.org/officeDocument/2006/relationships/hyperlink" Target="mailto:info@rosminzdrav.ru" TargetMode="External"/><Relationship Id="rId35" Type="http://schemas.openxmlformats.org/officeDocument/2006/relationships/hyperlink" Target="mailto:info@mspbank.ru" TargetMode="External"/><Relationship Id="rId43" Type="http://schemas.openxmlformats.org/officeDocument/2006/relationships/hyperlink" Target="mailto:rt@russiatourism.ru" TargetMode="External"/><Relationship Id="rId8" Type="http://schemas.openxmlformats.org/officeDocument/2006/relationships/hyperlink" Target="mailto:office@pgrants.ru" TargetMode="External"/><Relationship Id="rId3" Type="http://schemas.openxmlformats.org/officeDocument/2006/relationships/hyperlink" Target="https://&#1074;&#1101;&#1073;.&#1088;&#1092;/" TargetMode="External"/><Relationship Id="rId12" Type="http://schemas.openxmlformats.org/officeDocument/2006/relationships/hyperlink" Target="http://mcx.ru/" TargetMode="External"/><Relationship Id="rId17" Type="http://schemas.openxmlformats.org/officeDocument/2006/relationships/hyperlink" Target="mailto:fond@fondgkh.ru" TargetMode="External"/><Relationship Id="rId25" Type="http://schemas.openxmlformats.org/officeDocument/2006/relationships/hyperlink" Target="mailto:mail@mkrf.ru" TargetMode="External"/><Relationship Id="rId33" Type="http://schemas.openxmlformats.org/officeDocument/2006/relationships/hyperlink" Target="https://corpmsp.ru/" TargetMode="External"/><Relationship Id="rId38" Type="http://schemas.openxmlformats.org/officeDocument/2006/relationships/hyperlink" Target="https://www.exiar.ru/" TargetMode="External"/><Relationship Id="rId20" Type="http://schemas.openxmlformats.org/officeDocument/2006/relationships/hyperlink" Target="mailto:office@digital.gov.ru" TargetMode="External"/><Relationship Id="rId41" Type="http://schemas.openxmlformats.org/officeDocument/2006/relationships/hyperlink" Target="mailto:mailbox@eximbank.ru" TargetMode="Externa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26" Type="http://schemas.openxmlformats.org/officeDocument/2006/relationships/hyperlink" Target="https://www.gisip.ru/" TargetMode="External"/><Relationship Id="rId21" Type="http://schemas.openxmlformats.org/officeDocument/2006/relationships/hyperlink" Target="https://gisp.gov.ru/support-measures/list/7766981/" TargetMode="External"/><Relationship Id="rId42" Type="http://schemas.openxmlformats.org/officeDocument/2006/relationships/hyperlink" Target="https://gisp.gov.ru/support-measures/list/6476169/" TargetMode="External"/><Relationship Id="rId47" Type="http://schemas.openxmlformats.org/officeDocument/2006/relationships/hyperlink" Target="http://base.garant.ru/72091370/" TargetMode="External"/><Relationship Id="rId63" Type="http://schemas.openxmlformats.org/officeDocument/2006/relationships/hyperlink" Target="https://rulaws.ru/goverment/Postanovlenie-Pravitelstva-RF-ot-01.07.2016-N-623/" TargetMode="External"/><Relationship Id="rId68" Type="http://schemas.openxmlformats.org/officeDocument/2006/relationships/hyperlink" Target="http://docs.cntd.ru/document/556851302" TargetMode="External"/><Relationship Id="rId84" Type="http://schemas.openxmlformats.org/officeDocument/2006/relationships/hyperlink" Target="http://minpromtorg.gov.ru/ministry/organization/dep/" TargetMode="External"/><Relationship Id="rId89" Type="http://schemas.openxmlformats.org/officeDocument/2006/relationships/hyperlink" Target="http://mcx.ru/activity/state-support/measures/machinery-subsidy/" TargetMode="External"/><Relationship Id="rId16" Type="http://schemas.openxmlformats.org/officeDocument/2006/relationships/hyperlink" Target="https://gisp.gov.ru/support-measures/list/6616908/" TargetMode="External"/><Relationship Id="rId11" Type="http://schemas.openxmlformats.org/officeDocument/2006/relationships/hyperlink" Target="https://gisp.gov.ru/support-measures/list/6986646/" TargetMode="External"/><Relationship Id="rId32" Type="http://schemas.openxmlformats.org/officeDocument/2006/relationships/hyperlink" Target="https://gisp.gov.ru/support-measures/list/6711908/" TargetMode="External"/><Relationship Id="rId37" Type="http://schemas.openxmlformats.org/officeDocument/2006/relationships/hyperlink" Target="https://gisp.gov.ru/support-measures/list/7773929/" TargetMode="External"/><Relationship Id="rId53" Type="http://schemas.openxmlformats.org/officeDocument/2006/relationships/hyperlink" Target="http://base.garant.ru/71401152/" TargetMode="External"/><Relationship Id="rId58" Type="http://schemas.openxmlformats.org/officeDocument/2006/relationships/hyperlink" Target="http://pravo.gov.ru/proxy/ips/?docbody=&amp;prevDoc=102424399&amp;backlink=1&amp;&amp;nd=102643152" TargetMode="External"/><Relationship Id="rId74" Type="http://schemas.openxmlformats.org/officeDocument/2006/relationships/hyperlink" Target="https://gisp.gov.ru/support-measures/list/6711887/" TargetMode="External"/><Relationship Id="rId79" Type="http://schemas.openxmlformats.org/officeDocument/2006/relationships/hyperlink" Target="https://www.garant.ru/products/ipo/prime/doc/72930240/" TargetMode="External"/><Relationship Id="rId5" Type="http://schemas.openxmlformats.org/officeDocument/2006/relationships/hyperlink" Target="https://gisp.gov.ru/support-measures/list/7016770/" TargetMode="External"/><Relationship Id="rId90" Type="http://schemas.openxmlformats.org/officeDocument/2006/relationships/hyperlink" Target="http://ivo.garant.ru/" TargetMode="External"/><Relationship Id="rId22" Type="http://schemas.openxmlformats.org/officeDocument/2006/relationships/hyperlink" Target="https://gisp.gov.ru/support-measures/list/6476147/" TargetMode="External"/><Relationship Id="rId27" Type="http://schemas.openxmlformats.org/officeDocument/2006/relationships/hyperlink" Target="https://gisp.gov.ru/support-measures/list/8866135/" TargetMode="External"/><Relationship Id="rId43" Type="http://schemas.openxmlformats.org/officeDocument/2006/relationships/hyperlink" Target="http://base.garant.ru/70566476/" TargetMode="External"/><Relationship Id="rId48" Type="http://schemas.openxmlformats.org/officeDocument/2006/relationships/hyperlink" Target="http://pravo.gov.ru/proxy/ips/?docbody=&amp;link_id=1&amp;nd=102407813&amp;intelsearch=" TargetMode="External"/><Relationship Id="rId64" Type="http://schemas.openxmlformats.org/officeDocument/2006/relationships/hyperlink" Target="http://docs.cntd.ru/document/556174743" TargetMode="External"/><Relationship Id="rId69" Type="http://schemas.openxmlformats.org/officeDocument/2006/relationships/hyperlink" Target="https://www.garant.ru/products/ipo/prime/doc/73266347/" TargetMode="External"/><Relationship Id="rId8" Type="http://schemas.openxmlformats.org/officeDocument/2006/relationships/hyperlink" Target="https://gisp.gov.ru/support-measures/list/8870584/" TargetMode="External"/><Relationship Id="rId51" Type="http://schemas.openxmlformats.org/officeDocument/2006/relationships/hyperlink" Target="http://docs2.kodeks.ru/document/420389748" TargetMode="External"/><Relationship Id="rId72" Type="http://schemas.openxmlformats.org/officeDocument/2006/relationships/hyperlink" Target="https://www.garant.ru/products/ipo/prime/doc/71236078/" TargetMode="External"/><Relationship Id="rId80" Type="http://schemas.openxmlformats.org/officeDocument/2006/relationships/hyperlink" Target="http://base.garant.ru/12166235/" TargetMode="External"/><Relationship Id="rId85" Type="http://schemas.openxmlformats.org/officeDocument/2006/relationships/hyperlink" Target="https://rulaws.ru/goverment/Postanovlenie-Pravitelstva-RF-ot-14.03.2017-N-295/" TargetMode="External"/><Relationship Id="rId93" Type="http://schemas.openxmlformats.org/officeDocument/2006/relationships/ctrlProp" Target="../ctrlProps/ctrlProp6.xml"/><Relationship Id="rId3" Type="http://schemas.openxmlformats.org/officeDocument/2006/relationships/hyperlink" Target="https://gisp.gov.ru/support-measures/list/6476129/" TargetMode="External"/><Relationship Id="rId12" Type="http://schemas.openxmlformats.org/officeDocument/2006/relationships/hyperlink" Target="https://gisp.gov.ru/support-measures/list/7763815/" TargetMode="External"/><Relationship Id="rId17" Type="http://schemas.openxmlformats.org/officeDocument/2006/relationships/hyperlink" Target="https://gisp.gov.ru/support-measures/list/7754168/" TargetMode="External"/><Relationship Id="rId25" Type="http://schemas.openxmlformats.org/officeDocument/2006/relationships/hyperlink" Target="https://gisp.gov.ru/support-measures/list/6616898/" TargetMode="External"/><Relationship Id="rId33" Type="http://schemas.openxmlformats.org/officeDocument/2006/relationships/hyperlink" Target="https://gisp.gov.ru/support-measures/list/6987532/" TargetMode="External"/><Relationship Id="rId38" Type="http://schemas.openxmlformats.org/officeDocument/2006/relationships/hyperlink" Target="https://gisp.gov.ru/support-measures/list/8870530/" TargetMode="External"/><Relationship Id="rId46" Type="http://schemas.openxmlformats.org/officeDocument/2006/relationships/hyperlink" Target="http://base.garant.ru/70566476/" TargetMode="External"/><Relationship Id="rId59" Type="http://schemas.openxmlformats.org/officeDocument/2006/relationships/hyperlink" Target="http://pravo.gov.ru/proxy/ips/?docbody=&amp;nd=102421591&amp;intelsearch=%CF%EE%F1%F2%E0%ED%EE%E2%EB%E5%ED%E8%FF+%CF%F0%E0%E2%E8%F2%E5%EB%FC%F1%F2%E2%E0+%D0%D4+%EE%F2+18.01.2017+N+27" TargetMode="External"/><Relationship Id="rId67" Type="http://schemas.openxmlformats.org/officeDocument/2006/relationships/hyperlink" Target="https://gisp.gov.ru/support-measures/list/8880018/" TargetMode="External"/><Relationship Id="rId20" Type="http://schemas.openxmlformats.org/officeDocument/2006/relationships/hyperlink" Target="https://gisp.gov.ru/support-measures/list/7782674/" TargetMode="External"/><Relationship Id="rId41" Type="http://schemas.openxmlformats.org/officeDocument/2006/relationships/hyperlink" Target="https://gisp.gov.ru/support-measures/list/6922613/" TargetMode="External"/><Relationship Id="rId54" Type="http://schemas.openxmlformats.org/officeDocument/2006/relationships/hyperlink" Target="http://base.garant.ru/70572118/" TargetMode="External"/><Relationship Id="rId62" Type="http://schemas.openxmlformats.org/officeDocument/2006/relationships/hyperlink" Target="https://www.garant.ru/products/ipo/prime/doc/71807442/" TargetMode="External"/><Relationship Id="rId70" Type="http://schemas.openxmlformats.org/officeDocument/2006/relationships/hyperlink" Target="http://minpromtorg.gov.ru/ministry/organization/dep/" TargetMode="External"/><Relationship Id="rId75" Type="http://schemas.openxmlformats.org/officeDocument/2006/relationships/hyperlink" Target="https://rulaws.ru/goverment/Postanovlenie-Pravitelstva-RF-ot-17.02.2016-N-109/" TargetMode="External"/><Relationship Id="rId83" Type="http://schemas.openxmlformats.org/officeDocument/2006/relationships/hyperlink" Target="http://www.consultant.ru/document/cons_doc_LAW_342219/" TargetMode="External"/><Relationship Id="rId88" Type="http://schemas.openxmlformats.org/officeDocument/2006/relationships/hyperlink" Target="http://www.pravo.gov.ru/proxy/ips/?docview&amp;page=1&amp;print=1&amp;nd=102427521&amp;rdk=0&amp;&amp;empire=" TargetMode="External"/><Relationship Id="rId91" Type="http://schemas.openxmlformats.org/officeDocument/2006/relationships/drawing" Target="../drawings/drawing3.xml"/><Relationship Id="rId1" Type="http://schemas.openxmlformats.org/officeDocument/2006/relationships/hyperlink" Target="https://gisp.gov.ru/support-measures/list/6476133/" TargetMode="External"/><Relationship Id="rId6" Type="http://schemas.openxmlformats.org/officeDocument/2006/relationships/hyperlink" Target="https://gisp.gov.ru/support-measures/list/7768465/" TargetMode="External"/><Relationship Id="rId15" Type="http://schemas.openxmlformats.org/officeDocument/2006/relationships/hyperlink" Target="https://gisp.gov.ru/support-measures/list/6476176/" TargetMode="External"/><Relationship Id="rId23" Type="http://schemas.openxmlformats.org/officeDocument/2006/relationships/hyperlink" Target="https://gisp.gov.ru/support-measures/list/10902608/" TargetMode="External"/><Relationship Id="rId28" Type="http://schemas.openxmlformats.org/officeDocument/2006/relationships/hyperlink" Target="https://gisp.gov.ru/support-measures/list/7775011/" TargetMode="External"/><Relationship Id="rId36" Type="http://schemas.openxmlformats.org/officeDocument/2006/relationships/hyperlink" Target="https://gisp.gov.ru/support-measures/list/6616912/" TargetMode="External"/><Relationship Id="rId49" Type="http://schemas.openxmlformats.org/officeDocument/2006/relationships/hyperlink" Target="https://rulaws.ru/goverment/Postanovlenie-Pravitelstva-RF-ot-10.02.2018-N-145/" TargetMode="External"/><Relationship Id="rId57" Type="http://schemas.openxmlformats.org/officeDocument/2006/relationships/hyperlink" Target="https://gisp.gov.ru/support-measures/list/10133484/" TargetMode="External"/><Relationship Id="rId10" Type="http://schemas.openxmlformats.org/officeDocument/2006/relationships/hyperlink" Target="https://gisp.gov.ru/support-measures/list/7754140/" TargetMode="External"/><Relationship Id="rId31" Type="http://schemas.openxmlformats.org/officeDocument/2006/relationships/hyperlink" Target="https://gisp.gov.ru/support-measures/list/6711887/" TargetMode="External"/><Relationship Id="rId44" Type="http://schemas.openxmlformats.org/officeDocument/2006/relationships/hyperlink" Target="https://gisp.gov.ru/support-measures/list/7768757/" TargetMode="External"/><Relationship Id="rId52" Type="http://schemas.openxmlformats.org/officeDocument/2006/relationships/hyperlink" Target="http://base.garant.ru/71477128/" TargetMode="External"/><Relationship Id="rId60" Type="http://schemas.openxmlformats.org/officeDocument/2006/relationships/hyperlink" Target="http://pravo.gov.ru/proxy/ips/?docbody=&amp;prevDoc=102445793&amp;backlink=1&amp;&amp;nd=102388360" TargetMode="External"/><Relationship Id="rId65" Type="http://schemas.openxmlformats.org/officeDocument/2006/relationships/hyperlink" Target="https://www.garant.ru/products/ipo/prime/doc/71878910/" TargetMode="External"/><Relationship Id="rId73" Type="http://schemas.openxmlformats.org/officeDocument/2006/relationships/hyperlink" Target="http://docs.cntd.ru/document/420337815" TargetMode="External"/><Relationship Id="rId78" Type="http://schemas.openxmlformats.org/officeDocument/2006/relationships/hyperlink" Target="https://gisp.gov.ru/support-measures/list/10902852/" TargetMode="External"/><Relationship Id="rId81" Type="http://schemas.openxmlformats.org/officeDocument/2006/relationships/hyperlink" Target="https://gisp.gov.ru/support-measures/list/6476143/" TargetMode="External"/><Relationship Id="rId86" Type="http://schemas.openxmlformats.org/officeDocument/2006/relationships/hyperlink" Target="http://minpromtorg.gov.ru/activities/industry/siszadachi/oboronprom/" TargetMode="External"/><Relationship Id="rId4" Type="http://schemas.openxmlformats.org/officeDocument/2006/relationships/hyperlink" Target="https://gisp.gov.ru/support-measures/list/8879944/" TargetMode="External"/><Relationship Id="rId9" Type="http://schemas.openxmlformats.org/officeDocument/2006/relationships/hyperlink" Target="https://gisp.gov.ru/support-measures/list/7768022/" TargetMode="External"/><Relationship Id="rId13" Type="http://schemas.openxmlformats.org/officeDocument/2006/relationships/hyperlink" Target="https://gisp.gov.ru/support-measures/list/6476149/" TargetMode="External"/><Relationship Id="rId18" Type="http://schemas.openxmlformats.org/officeDocument/2006/relationships/hyperlink" Target="https://gisp.gov.ru/support-measures/list/8879809/" TargetMode="External"/><Relationship Id="rId39" Type="http://schemas.openxmlformats.org/officeDocument/2006/relationships/hyperlink" Target="https://gisp.gov.ru/support-measures/list/6476161/" TargetMode="External"/><Relationship Id="rId34" Type="http://schemas.openxmlformats.org/officeDocument/2006/relationships/hyperlink" Target="https://gisp.gov.ru/support-measures/list/6616940/" TargetMode="External"/><Relationship Id="rId50" Type="http://schemas.openxmlformats.org/officeDocument/2006/relationships/hyperlink" Target="https://rulaws.ru/goverment/Postanovlenie-Pravitelstva-RF-ot-10.02.2018-N-146/" TargetMode="External"/><Relationship Id="rId55" Type="http://schemas.openxmlformats.org/officeDocument/2006/relationships/hyperlink" Target="http://base.garant.ru/70558574/" TargetMode="External"/><Relationship Id="rId76" Type="http://schemas.openxmlformats.org/officeDocument/2006/relationships/hyperlink" Target="https://gisp.gov.ru/support-measures/list/10903089/" TargetMode="External"/><Relationship Id="rId7" Type="http://schemas.openxmlformats.org/officeDocument/2006/relationships/hyperlink" Target="https://gisp.gov.ru/support-measures/list/6476131/" TargetMode="External"/><Relationship Id="rId71" Type="http://schemas.openxmlformats.org/officeDocument/2006/relationships/hyperlink" Target="http://base.garant.ru/12160492/" TargetMode="External"/><Relationship Id="rId92" Type="http://schemas.openxmlformats.org/officeDocument/2006/relationships/vmlDrawing" Target="../drawings/vmlDrawing3.vml"/><Relationship Id="rId2" Type="http://schemas.openxmlformats.org/officeDocument/2006/relationships/hyperlink" Target="https://gisp.gov.ru/support-measures/list/9212548/" TargetMode="External"/><Relationship Id="rId29" Type="http://schemas.openxmlformats.org/officeDocument/2006/relationships/hyperlink" Target="https://gisp.gov.ru/support-measures/list/8866032/" TargetMode="External"/><Relationship Id="rId24" Type="http://schemas.openxmlformats.org/officeDocument/2006/relationships/hyperlink" Target="https://gisp.gov.ru/support-measures/list/7767019/" TargetMode="External"/><Relationship Id="rId40" Type="http://schemas.openxmlformats.org/officeDocument/2006/relationships/hyperlink" Target="https://gisp.gov.ru/support-measures/list/7752283/" TargetMode="External"/><Relationship Id="rId45" Type="http://schemas.openxmlformats.org/officeDocument/2006/relationships/hyperlink" Target="http://docs.cntd.ru/document/902389467" TargetMode="External"/><Relationship Id="rId66" Type="http://schemas.openxmlformats.org/officeDocument/2006/relationships/hyperlink" Target="https://gisp.gov.ru/support-measures/list/9124258/" TargetMode="External"/><Relationship Id="rId87" Type="http://schemas.openxmlformats.org/officeDocument/2006/relationships/hyperlink" Target="http://minpromtorg.gov.ru/activities/industry/siszadachi/oboronprom/" TargetMode="External"/><Relationship Id="rId61" Type="http://schemas.openxmlformats.org/officeDocument/2006/relationships/hyperlink" Target="http://base.garant.ru/71137900/" TargetMode="External"/><Relationship Id="rId82" Type="http://schemas.openxmlformats.org/officeDocument/2006/relationships/hyperlink" Target="http://www.consultant.ru/document/cons_doc_LAW_153702/" TargetMode="External"/><Relationship Id="rId19" Type="http://schemas.openxmlformats.org/officeDocument/2006/relationships/hyperlink" Target="https://gisp.gov.ru/support-measures/list/7763789/" TargetMode="External"/><Relationship Id="rId14" Type="http://schemas.openxmlformats.org/officeDocument/2006/relationships/hyperlink" Target="https://gisp.gov.ru/support-measures/list/6476153/" TargetMode="External"/><Relationship Id="rId30" Type="http://schemas.openxmlformats.org/officeDocument/2006/relationships/hyperlink" Target="https://gisp.gov.ru/support-measures/list/7783234/" TargetMode="External"/><Relationship Id="rId35" Type="http://schemas.openxmlformats.org/officeDocument/2006/relationships/hyperlink" Target="http://minpromtorg.gov.ru/activities/industry/otrasli/farma/" TargetMode="External"/><Relationship Id="rId56" Type="http://schemas.openxmlformats.org/officeDocument/2006/relationships/hyperlink" Target="https://rulaws.ru/goverment/Postanovlenie-Pravitelstva-RF-ot-30.04.2019-N-541/" TargetMode="External"/><Relationship Id="rId77" Type="http://schemas.openxmlformats.org/officeDocument/2006/relationships/hyperlink" Target="https://www.garant.ru/products/ipo/prime/doc/729302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C3:G11"/>
  <sheetViews>
    <sheetView workbookViewId="0">
      <selection activeCell="E4" sqref="E4:E11"/>
    </sheetView>
  </sheetViews>
  <sheetFormatPr defaultRowHeight="14.4" x14ac:dyDescent="0.3"/>
  <cols>
    <col min="3" max="3" width="16.88671875" customWidth="1"/>
    <col min="4" max="4" width="14.88671875" customWidth="1"/>
    <col min="5" max="5" width="27.6640625" customWidth="1"/>
    <col min="6" max="6" width="54.109375" customWidth="1"/>
    <col min="7" max="7" width="38.88671875" customWidth="1"/>
  </cols>
  <sheetData>
    <row r="3" spans="3:7" ht="15" thickBot="1" x14ac:dyDescent="0.35"/>
    <row r="4" spans="3:7" ht="52.8" x14ac:dyDescent="0.3">
      <c r="C4" s="432" t="s">
        <v>347</v>
      </c>
      <c r="D4" s="435" t="s">
        <v>348</v>
      </c>
      <c r="E4" s="435" t="s">
        <v>349</v>
      </c>
      <c r="F4" s="102" t="s">
        <v>350</v>
      </c>
      <c r="G4" s="102" t="s">
        <v>357</v>
      </c>
    </row>
    <row r="5" spans="3:7" ht="26.4" x14ac:dyDescent="0.3">
      <c r="C5" s="433"/>
      <c r="D5" s="436"/>
      <c r="E5" s="436"/>
      <c r="F5" s="103" t="s">
        <v>351</v>
      </c>
      <c r="G5" s="103" t="s">
        <v>358</v>
      </c>
    </row>
    <row r="6" spans="3:7" ht="118.8" x14ac:dyDescent="0.3">
      <c r="C6" s="433"/>
      <c r="D6" s="436"/>
      <c r="E6" s="436"/>
      <c r="F6" s="103" t="s">
        <v>352</v>
      </c>
      <c r="G6" s="103" t="s">
        <v>359</v>
      </c>
    </row>
    <row r="7" spans="3:7" ht="132" x14ac:dyDescent="0.3">
      <c r="C7" s="433"/>
      <c r="D7" s="436"/>
      <c r="E7" s="436"/>
      <c r="F7" s="103" t="s">
        <v>353</v>
      </c>
      <c r="G7" s="103" t="s">
        <v>360</v>
      </c>
    </row>
    <row r="8" spans="3:7" ht="92.4" x14ac:dyDescent="0.3">
      <c r="C8" s="433"/>
      <c r="D8" s="436"/>
      <c r="E8" s="436"/>
      <c r="F8" s="103" t="s">
        <v>354</v>
      </c>
      <c r="G8" s="103" t="s">
        <v>361</v>
      </c>
    </row>
    <row r="9" spans="3:7" ht="79.2" x14ac:dyDescent="0.3">
      <c r="C9" s="433"/>
      <c r="D9" s="436"/>
      <c r="E9" s="436"/>
      <c r="F9" s="103"/>
      <c r="G9" s="103" t="s">
        <v>362</v>
      </c>
    </row>
    <row r="10" spans="3:7" x14ac:dyDescent="0.3">
      <c r="C10" s="433"/>
      <c r="D10" s="436"/>
      <c r="E10" s="436"/>
      <c r="F10" s="103" t="s">
        <v>355</v>
      </c>
      <c r="G10" s="104"/>
    </row>
    <row r="11" spans="3:7" ht="119.4" thickBot="1" x14ac:dyDescent="0.35">
      <c r="C11" s="434"/>
      <c r="D11" s="437"/>
      <c r="E11" s="437"/>
      <c r="F11" s="106" t="s">
        <v>356</v>
      </c>
      <c r="G11" s="105"/>
    </row>
  </sheetData>
  <customSheetViews>
    <customSheetView guid="{0579DC6C-7CAA-48EB-A238-9729EC75B93D}" state="hidden">
      <selection activeCell="E4" sqref="E4:E11"/>
      <pageMargins left="0.7" right="0.7" top="0.75" bottom="0.75" header="0.3" footer="0.3"/>
    </customSheetView>
  </customSheetViews>
  <mergeCells count="3">
    <mergeCell ref="C4:C11"/>
    <mergeCell ref="D4:D11"/>
    <mergeCell ref="E4:E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Q60"/>
  <sheetViews>
    <sheetView zoomScale="75" zoomScaleNormal="75" workbookViewId="0">
      <selection activeCell="A5" sqref="A5:Q6"/>
    </sheetView>
  </sheetViews>
  <sheetFormatPr defaultRowHeight="14.4" x14ac:dyDescent="0.3"/>
  <cols>
    <col min="3" max="3" width="25.109375" customWidth="1"/>
    <col min="4" max="4" width="24.44140625" customWidth="1"/>
    <col min="10" max="10" width="24.5546875" customWidth="1"/>
    <col min="11" max="11" width="23.5546875" customWidth="1"/>
  </cols>
  <sheetData>
    <row r="3" spans="1:17" x14ac:dyDescent="0.3">
      <c r="B3" s="489" t="s">
        <v>1321</v>
      </c>
      <c r="C3" s="489"/>
      <c r="D3" s="489"/>
      <c r="E3" s="489"/>
      <c r="F3" s="489"/>
      <c r="G3" s="489"/>
      <c r="H3" s="489"/>
      <c r="I3" s="489"/>
      <c r="J3" s="489"/>
      <c r="K3" s="489"/>
      <c r="L3" s="489"/>
      <c r="M3" s="489"/>
      <c r="N3" s="489"/>
      <c r="O3" s="489"/>
      <c r="P3" s="489"/>
      <c r="Q3" s="489"/>
    </row>
    <row r="4" spans="1:17" ht="15" thickBot="1" x14ac:dyDescent="0.35"/>
    <row r="5" spans="1:17" s="230" customFormat="1" ht="13.2" customHeight="1" x14ac:dyDescent="0.3">
      <c r="A5" s="449" t="s">
        <v>88</v>
      </c>
      <c r="B5" s="331"/>
      <c r="C5" s="447" t="s">
        <v>0</v>
      </c>
      <c r="D5" s="447" t="s">
        <v>33</v>
      </c>
      <c r="E5" s="447" t="s">
        <v>579</v>
      </c>
      <c r="F5" s="447"/>
      <c r="G5" s="447"/>
      <c r="H5" s="447"/>
      <c r="I5" s="447"/>
      <c r="J5" s="447" t="s">
        <v>34</v>
      </c>
      <c r="K5" s="447" t="s">
        <v>35</v>
      </c>
      <c r="L5" s="453" t="s">
        <v>172</v>
      </c>
      <c r="M5" s="453" t="s">
        <v>1021</v>
      </c>
      <c r="N5" s="453" t="s">
        <v>1022</v>
      </c>
      <c r="O5" s="453" t="s">
        <v>1023</v>
      </c>
      <c r="P5" s="455" t="s">
        <v>1317</v>
      </c>
      <c r="Q5" s="451" t="s">
        <v>1318</v>
      </c>
    </row>
    <row r="6" spans="1:17" s="230" customFormat="1" ht="106.2" customHeight="1" thickBot="1" x14ac:dyDescent="0.35">
      <c r="A6" s="450"/>
      <c r="B6" s="332"/>
      <c r="C6" s="448"/>
      <c r="D6" s="448"/>
      <c r="E6" s="399" t="s">
        <v>836</v>
      </c>
      <c r="F6" s="399" t="s">
        <v>837</v>
      </c>
      <c r="G6" s="399"/>
      <c r="H6" s="399" t="s">
        <v>838</v>
      </c>
      <c r="I6" s="399" t="s">
        <v>839</v>
      </c>
      <c r="J6" s="448"/>
      <c r="K6" s="448"/>
      <c r="L6" s="454"/>
      <c r="M6" s="454"/>
      <c r="N6" s="454"/>
      <c r="O6" s="454"/>
      <c r="P6" s="456"/>
      <c r="Q6" s="452"/>
    </row>
    <row r="7" spans="1:17" s="230" customFormat="1" ht="405" customHeight="1" x14ac:dyDescent="0.3">
      <c r="A7" s="352"/>
      <c r="B7" s="334">
        <v>7</v>
      </c>
      <c r="C7" s="148" t="s">
        <v>1030</v>
      </c>
      <c r="D7" s="398" t="s">
        <v>1031</v>
      </c>
      <c r="E7" s="351" t="s">
        <v>552</v>
      </c>
      <c r="F7" s="351" t="s">
        <v>553</v>
      </c>
      <c r="G7" s="351" t="s">
        <v>1029</v>
      </c>
      <c r="H7" s="351" t="s">
        <v>554</v>
      </c>
      <c r="I7" s="351" t="s">
        <v>550</v>
      </c>
      <c r="J7" s="398" t="s">
        <v>1033</v>
      </c>
      <c r="K7" s="398" t="s">
        <v>1034</v>
      </c>
      <c r="L7" s="397" t="s">
        <v>4</v>
      </c>
      <c r="M7" s="241" t="s">
        <v>1035</v>
      </c>
      <c r="N7" s="241">
        <v>0</v>
      </c>
      <c r="O7" s="241">
        <v>0</v>
      </c>
      <c r="P7" s="309" t="s">
        <v>1036</v>
      </c>
      <c r="Q7" s="329" t="s">
        <v>1037</v>
      </c>
    </row>
    <row r="8" spans="1:17" s="230" customFormat="1" ht="283.2" customHeight="1" x14ac:dyDescent="0.3">
      <c r="A8" s="330">
        <v>7</v>
      </c>
      <c r="B8" s="334"/>
      <c r="C8" s="148" t="s">
        <v>23</v>
      </c>
      <c r="D8" s="398" t="s">
        <v>263</v>
      </c>
      <c r="E8" s="351" t="s">
        <v>552</v>
      </c>
      <c r="F8" s="351" t="s">
        <v>553</v>
      </c>
      <c r="G8" s="351" t="s">
        <v>1029</v>
      </c>
      <c r="H8" s="351" t="s">
        <v>554</v>
      </c>
      <c r="I8" s="351" t="s">
        <v>550</v>
      </c>
      <c r="J8" s="398" t="s">
        <v>810</v>
      </c>
      <c r="K8" s="398" t="s">
        <v>101</v>
      </c>
      <c r="L8" s="397" t="s">
        <v>4</v>
      </c>
      <c r="M8" s="241">
        <v>57974568.899999999</v>
      </c>
      <c r="N8" s="241" t="s">
        <v>1028</v>
      </c>
      <c r="O8" s="241">
        <v>70743875.700000003</v>
      </c>
      <c r="P8" s="149" t="s">
        <v>179</v>
      </c>
      <c r="Q8" s="329" t="s">
        <v>809</v>
      </c>
    </row>
    <row r="9" spans="1:17" s="230" customFormat="1" ht="327" customHeight="1" x14ac:dyDescent="0.3">
      <c r="A9" s="330">
        <v>8</v>
      </c>
      <c r="B9" s="333"/>
      <c r="C9" s="148" t="s">
        <v>500</v>
      </c>
      <c r="D9" s="398" t="s">
        <v>501</v>
      </c>
      <c r="E9" s="351" t="s">
        <v>552</v>
      </c>
      <c r="F9" s="351" t="s">
        <v>553</v>
      </c>
      <c r="G9" s="351"/>
      <c r="H9" s="351" t="s">
        <v>554</v>
      </c>
      <c r="I9" s="351" t="s">
        <v>550</v>
      </c>
      <c r="J9" s="398" t="s">
        <v>808</v>
      </c>
      <c r="K9" s="398" t="s">
        <v>1045</v>
      </c>
      <c r="L9" s="397" t="s">
        <v>4</v>
      </c>
      <c r="M9" s="241" t="s">
        <v>1044</v>
      </c>
      <c r="N9" s="241">
        <v>0</v>
      </c>
      <c r="O9" s="241">
        <v>0</v>
      </c>
      <c r="P9" s="149" t="s">
        <v>502</v>
      </c>
      <c r="Q9" s="329" t="s">
        <v>1043</v>
      </c>
    </row>
    <row r="10" spans="1:17" s="230" customFormat="1" ht="328.2" customHeight="1" x14ac:dyDescent="0.3">
      <c r="A10" s="330">
        <v>9</v>
      </c>
      <c r="B10" s="333"/>
      <c r="C10" s="148" t="s">
        <v>25</v>
      </c>
      <c r="D10" s="398" t="s">
        <v>264</v>
      </c>
      <c r="E10" s="351" t="s">
        <v>552</v>
      </c>
      <c r="F10" s="351" t="s">
        <v>553</v>
      </c>
      <c r="G10" s="351"/>
      <c r="H10" s="351" t="s">
        <v>554</v>
      </c>
      <c r="I10" s="351" t="s">
        <v>550</v>
      </c>
      <c r="J10" s="398" t="s">
        <v>806</v>
      </c>
      <c r="K10" s="398" t="s">
        <v>1042</v>
      </c>
      <c r="L10" s="397" t="s">
        <v>4</v>
      </c>
      <c r="M10" s="241">
        <v>5412793.0999999996</v>
      </c>
      <c r="N10" s="241">
        <v>5412793.0999999996</v>
      </c>
      <c r="O10" s="241">
        <v>5412793.0999999996</v>
      </c>
      <c r="P10" s="149" t="s">
        <v>180</v>
      </c>
      <c r="Q10" s="396" t="s">
        <v>805</v>
      </c>
    </row>
    <row r="11" spans="1:17" s="230" customFormat="1" ht="237.6" customHeight="1" x14ac:dyDescent="0.3">
      <c r="A11" s="344">
        <v>10</v>
      </c>
      <c r="B11" s="333"/>
      <c r="C11" s="148" t="s">
        <v>103</v>
      </c>
      <c r="D11" s="398" t="s">
        <v>496</v>
      </c>
      <c r="E11" s="351" t="s">
        <v>552</v>
      </c>
      <c r="F11" s="351" t="s">
        <v>553</v>
      </c>
      <c r="G11" s="351"/>
      <c r="H11" s="351" t="s">
        <v>554</v>
      </c>
      <c r="I11" s="351" t="s">
        <v>550</v>
      </c>
      <c r="J11" s="398" t="s">
        <v>497</v>
      </c>
      <c r="K11" s="398" t="s">
        <v>498</v>
      </c>
      <c r="L11" s="397" t="s">
        <v>4</v>
      </c>
      <c r="M11" s="241">
        <v>4938710.9000000004</v>
      </c>
      <c r="N11" s="241">
        <v>5252272.3</v>
      </c>
      <c r="O11" s="241">
        <v>5540787.7000000002</v>
      </c>
      <c r="P11" s="149" t="s">
        <v>181</v>
      </c>
      <c r="Q11" s="396" t="s">
        <v>499</v>
      </c>
    </row>
    <row r="12" spans="1:17" s="230" customFormat="1" ht="316.8" customHeight="1" x14ac:dyDescent="0.3">
      <c r="A12" s="330">
        <v>11</v>
      </c>
      <c r="B12" s="333"/>
      <c r="C12" s="148" t="s">
        <v>1049</v>
      </c>
      <c r="D12" s="398" t="s">
        <v>1050</v>
      </c>
      <c r="E12" s="351" t="s">
        <v>552</v>
      </c>
      <c r="F12" s="351" t="s">
        <v>557</v>
      </c>
      <c r="G12" s="351"/>
      <c r="H12" s="351" t="s">
        <v>554</v>
      </c>
      <c r="I12" s="351" t="s">
        <v>550</v>
      </c>
      <c r="J12" s="398" t="s">
        <v>720</v>
      </c>
      <c r="K12" s="398" t="s">
        <v>1048</v>
      </c>
      <c r="L12" s="397" t="s">
        <v>4</v>
      </c>
      <c r="M12" s="241">
        <v>1182241.3</v>
      </c>
      <c r="N12" s="241">
        <v>677037.9</v>
      </c>
      <c r="O12" s="241">
        <v>677037.9</v>
      </c>
      <c r="P12" s="149" t="s">
        <v>182</v>
      </c>
      <c r="Q12" s="329" t="s">
        <v>1047</v>
      </c>
    </row>
    <row r="13" spans="1:17" s="230" customFormat="1" ht="369.6" customHeight="1" x14ac:dyDescent="0.3">
      <c r="A13" s="344">
        <v>12</v>
      </c>
      <c r="B13" s="333"/>
      <c r="C13" s="148" t="s">
        <v>1051</v>
      </c>
      <c r="D13" s="398" t="s">
        <v>722</v>
      </c>
      <c r="E13" s="351" t="s">
        <v>552</v>
      </c>
      <c r="F13" s="351" t="s">
        <v>553</v>
      </c>
      <c r="G13" s="351" t="s">
        <v>1068</v>
      </c>
      <c r="H13" s="351" t="s">
        <v>554</v>
      </c>
      <c r="I13" s="351" t="s">
        <v>550</v>
      </c>
      <c r="J13" s="398" t="s">
        <v>516</v>
      </c>
      <c r="K13" s="398" t="s">
        <v>514</v>
      </c>
      <c r="L13" s="397" t="s">
        <v>4</v>
      </c>
      <c r="M13" s="241">
        <v>500000</v>
      </c>
      <c r="N13" s="241">
        <v>0</v>
      </c>
      <c r="O13" s="241">
        <v>0</v>
      </c>
      <c r="P13" s="149" t="s">
        <v>513</v>
      </c>
      <c r="Q13" s="396" t="s">
        <v>721</v>
      </c>
    </row>
    <row r="14" spans="1:17" s="230" customFormat="1" ht="334.2" customHeight="1" x14ac:dyDescent="0.3">
      <c r="A14" s="330">
        <v>13</v>
      </c>
      <c r="B14" s="333"/>
      <c r="C14" s="148" t="s">
        <v>24</v>
      </c>
      <c r="D14" s="398" t="s">
        <v>265</v>
      </c>
      <c r="E14" s="351" t="s">
        <v>552</v>
      </c>
      <c r="F14" s="351" t="s">
        <v>553</v>
      </c>
      <c r="G14" s="351"/>
      <c r="H14" s="351" t="s">
        <v>554</v>
      </c>
      <c r="I14" s="351" t="s">
        <v>550</v>
      </c>
      <c r="J14" s="398" t="s">
        <v>810</v>
      </c>
      <c r="K14" s="398" t="s">
        <v>1041</v>
      </c>
      <c r="L14" s="397" t="s">
        <v>4</v>
      </c>
      <c r="M14" s="241" t="s">
        <v>1038</v>
      </c>
      <c r="N14" s="241" t="s">
        <v>1039</v>
      </c>
      <c r="O14" s="241" t="s">
        <v>1040</v>
      </c>
      <c r="P14" s="149" t="s">
        <v>183</v>
      </c>
      <c r="Q14" s="329" t="s">
        <v>811</v>
      </c>
    </row>
    <row r="15" spans="1:17" s="230" customFormat="1" ht="252.6" customHeight="1" x14ac:dyDescent="0.3">
      <c r="A15" s="330">
        <v>14</v>
      </c>
      <c r="B15" s="333"/>
      <c r="C15" s="148" t="s">
        <v>106</v>
      </c>
      <c r="D15" s="398" t="s">
        <v>503</v>
      </c>
      <c r="E15" s="351" t="s">
        <v>552</v>
      </c>
      <c r="F15" s="351" t="s">
        <v>553</v>
      </c>
      <c r="G15" s="351"/>
      <c r="H15" s="351" t="s">
        <v>554</v>
      </c>
      <c r="I15" s="351" t="s">
        <v>550</v>
      </c>
      <c r="J15" s="398" t="s">
        <v>108</v>
      </c>
      <c r="K15" s="398" t="s">
        <v>1052</v>
      </c>
      <c r="L15" s="397" t="s">
        <v>4</v>
      </c>
      <c r="M15" s="241">
        <v>18948707.800000001</v>
      </c>
      <c r="N15" s="241">
        <v>20933296.100000001</v>
      </c>
      <c r="O15" s="241">
        <v>18899663.199999999</v>
      </c>
      <c r="P15" s="149" t="s">
        <v>184</v>
      </c>
      <c r="Q15" s="329" t="s">
        <v>375</v>
      </c>
    </row>
    <row r="16" spans="1:17" s="230" customFormat="1" ht="303.60000000000002" customHeight="1" x14ac:dyDescent="0.3">
      <c r="A16" s="344">
        <v>15</v>
      </c>
      <c r="B16" s="333"/>
      <c r="C16" s="148" t="s">
        <v>505</v>
      </c>
      <c r="D16" s="398" t="s">
        <v>816</v>
      </c>
      <c r="E16" s="351" t="s">
        <v>552</v>
      </c>
      <c r="F16" s="351" t="s">
        <v>553</v>
      </c>
      <c r="G16" s="351"/>
      <c r="H16" s="351" t="s">
        <v>554</v>
      </c>
      <c r="I16" s="351" t="s">
        <v>550</v>
      </c>
      <c r="J16" s="398" t="s">
        <v>815</v>
      </c>
      <c r="K16" s="398" t="s">
        <v>814</v>
      </c>
      <c r="L16" s="397" t="s">
        <v>4</v>
      </c>
      <c r="M16" s="241">
        <v>2100000</v>
      </c>
      <c r="N16" s="241">
        <v>1925000</v>
      </c>
      <c r="O16" s="241">
        <v>1925000</v>
      </c>
      <c r="P16" s="149" t="s">
        <v>504</v>
      </c>
      <c r="Q16" s="396" t="s">
        <v>813</v>
      </c>
    </row>
    <row r="17" spans="1:17" s="230" customFormat="1" ht="409.6" customHeight="1" x14ac:dyDescent="0.3">
      <c r="A17" s="330">
        <v>16</v>
      </c>
      <c r="B17" s="333"/>
      <c r="C17" s="148" t="s">
        <v>506</v>
      </c>
      <c r="D17" s="398" t="s">
        <v>512</v>
      </c>
      <c r="E17" s="351" t="s">
        <v>552</v>
      </c>
      <c r="F17" s="351" t="s">
        <v>553</v>
      </c>
      <c r="G17" s="351"/>
      <c r="H17" s="351" t="s">
        <v>554</v>
      </c>
      <c r="I17" s="351" t="s">
        <v>550</v>
      </c>
      <c r="J17" s="398" t="s">
        <v>510</v>
      </c>
      <c r="K17" s="398" t="s">
        <v>507</v>
      </c>
      <c r="L17" s="397" t="s">
        <v>4</v>
      </c>
      <c r="M17" s="241">
        <v>11026772.1</v>
      </c>
      <c r="N17" s="241">
        <v>13272190.1</v>
      </c>
      <c r="O17" s="241">
        <v>15732898.1</v>
      </c>
      <c r="P17" s="149" t="s">
        <v>509</v>
      </c>
      <c r="Q17" s="329" t="s">
        <v>508</v>
      </c>
    </row>
    <row r="18" spans="1:17" s="230" customFormat="1" ht="145.19999999999999" customHeight="1" x14ac:dyDescent="0.3">
      <c r="A18" s="330">
        <v>17</v>
      </c>
      <c r="B18" s="333"/>
      <c r="C18" s="148" t="s">
        <v>38</v>
      </c>
      <c r="D18" s="398" t="s">
        <v>266</v>
      </c>
      <c r="E18" s="351" t="s">
        <v>552</v>
      </c>
      <c r="F18" s="351" t="s">
        <v>539</v>
      </c>
      <c r="G18" s="351" t="s">
        <v>1056</v>
      </c>
      <c r="H18" s="351" t="s">
        <v>554</v>
      </c>
      <c r="I18" s="351" t="s">
        <v>550</v>
      </c>
      <c r="J18" s="398" t="s">
        <v>1057</v>
      </c>
      <c r="K18" s="398" t="s">
        <v>1058</v>
      </c>
      <c r="L18" s="397" t="s">
        <v>4</v>
      </c>
      <c r="M18" s="241">
        <v>763652.5</v>
      </c>
      <c r="N18" s="241">
        <v>1198352.5</v>
      </c>
      <c r="O18" s="241">
        <v>1198352.5</v>
      </c>
      <c r="P18" s="149" t="s">
        <v>185</v>
      </c>
      <c r="Q18" s="396" t="s">
        <v>334</v>
      </c>
    </row>
    <row r="19" spans="1:17" s="230" customFormat="1" ht="145.19999999999999" customHeight="1" x14ac:dyDescent="0.3">
      <c r="A19" s="344">
        <v>18</v>
      </c>
      <c r="B19" s="333"/>
      <c r="C19" s="148" t="s">
        <v>711</v>
      </c>
      <c r="D19" s="398" t="s">
        <v>482</v>
      </c>
      <c r="E19" s="351" t="s">
        <v>552</v>
      </c>
      <c r="F19" s="351" t="s">
        <v>557</v>
      </c>
      <c r="G19" s="351" t="s">
        <v>1059</v>
      </c>
      <c r="H19" s="351" t="s">
        <v>554</v>
      </c>
      <c r="I19" s="351" t="s">
        <v>550</v>
      </c>
      <c r="J19" s="398" t="s">
        <v>294</v>
      </c>
      <c r="K19" s="398" t="s">
        <v>483</v>
      </c>
      <c r="L19" s="397" t="s">
        <v>4</v>
      </c>
      <c r="M19" s="241">
        <v>546738.4</v>
      </c>
      <c r="N19" s="241">
        <v>546738.4</v>
      </c>
      <c r="O19" s="241">
        <v>546738.4</v>
      </c>
      <c r="P19" s="149" t="s">
        <v>186</v>
      </c>
      <c r="Q19" s="396" t="s">
        <v>835</v>
      </c>
    </row>
    <row r="20" spans="1:17" s="230" customFormat="1" ht="158.4" customHeight="1" x14ac:dyDescent="0.3">
      <c r="A20" s="330">
        <v>19</v>
      </c>
      <c r="B20" s="333"/>
      <c r="C20" s="148" t="s">
        <v>481</v>
      </c>
      <c r="D20" s="398" t="s">
        <v>780</v>
      </c>
      <c r="E20" s="351" t="s">
        <v>552</v>
      </c>
      <c r="F20" s="351" t="s">
        <v>557</v>
      </c>
      <c r="G20" s="351" t="s">
        <v>1059</v>
      </c>
      <c r="H20" s="351" t="s">
        <v>554</v>
      </c>
      <c r="I20" s="351" t="s">
        <v>550</v>
      </c>
      <c r="J20" s="398" t="s">
        <v>111</v>
      </c>
      <c r="K20" s="398" t="s">
        <v>1100</v>
      </c>
      <c r="L20" s="397" t="s">
        <v>4</v>
      </c>
      <c r="M20" s="241">
        <v>70000</v>
      </c>
      <c r="N20" s="241">
        <v>70000</v>
      </c>
      <c r="O20" s="241">
        <v>70000</v>
      </c>
      <c r="P20" s="149" t="s">
        <v>187</v>
      </c>
      <c r="Q20" s="329" t="s">
        <v>779</v>
      </c>
    </row>
    <row r="21" spans="1:17" s="230" customFormat="1" ht="290.39999999999998" customHeight="1" x14ac:dyDescent="0.3">
      <c r="A21" s="330">
        <v>20</v>
      </c>
      <c r="B21" s="333"/>
      <c r="C21" s="148" t="s">
        <v>13</v>
      </c>
      <c r="D21" s="398" t="s">
        <v>112</v>
      </c>
      <c r="E21" s="351" t="s">
        <v>552</v>
      </c>
      <c r="F21" s="351" t="s">
        <v>558</v>
      </c>
      <c r="G21" s="351" t="s">
        <v>1062</v>
      </c>
      <c r="H21" s="351" t="s">
        <v>554</v>
      </c>
      <c r="I21" s="351" t="s">
        <v>550</v>
      </c>
      <c r="J21" s="398" t="s">
        <v>113</v>
      </c>
      <c r="K21" s="398" t="s">
        <v>1101</v>
      </c>
      <c r="L21" s="397" t="s">
        <v>4</v>
      </c>
      <c r="M21" s="241">
        <v>615000</v>
      </c>
      <c r="N21" s="241">
        <v>615000</v>
      </c>
      <c r="O21" s="241">
        <v>615000</v>
      </c>
      <c r="P21" s="149" t="s">
        <v>188</v>
      </c>
      <c r="Q21" s="329" t="s">
        <v>1061</v>
      </c>
    </row>
    <row r="22" spans="1:17" s="230" customFormat="1" ht="198" customHeight="1" x14ac:dyDescent="0.3">
      <c r="A22" s="344">
        <v>21</v>
      </c>
      <c r="B22" s="333"/>
      <c r="C22" s="148" t="s">
        <v>26</v>
      </c>
      <c r="D22" s="398" t="s">
        <v>267</v>
      </c>
      <c r="E22" s="351" t="s">
        <v>552</v>
      </c>
      <c r="F22" s="351" t="s">
        <v>542</v>
      </c>
      <c r="G22" s="351"/>
      <c r="H22" s="351" t="s">
        <v>554</v>
      </c>
      <c r="I22" s="351" t="s">
        <v>550</v>
      </c>
      <c r="J22" s="398" t="s">
        <v>114</v>
      </c>
      <c r="K22" s="398" t="s">
        <v>115</v>
      </c>
      <c r="L22" s="397" t="s">
        <v>4</v>
      </c>
      <c r="M22" s="241">
        <v>450000</v>
      </c>
      <c r="N22" s="241">
        <v>450000</v>
      </c>
      <c r="O22" s="241">
        <v>450000</v>
      </c>
      <c r="P22" s="149" t="s">
        <v>190</v>
      </c>
      <c r="Q22" s="396" t="s">
        <v>189</v>
      </c>
    </row>
    <row r="23" spans="1:17" s="230" customFormat="1" ht="277.2" customHeight="1" x14ac:dyDescent="0.3">
      <c r="A23" s="344">
        <v>22</v>
      </c>
      <c r="B23" s="333"/>
      <c r="C23" s="148" t="s">
        <v>18</v>
      </c>
      <c r="D23" s="398" t="s">
        <v>268</v>
      </c>
      <c r="E23" s="351" t="s">
        <v>552</v>
      </c>
      <c r="F23" s="351" t="s">
        <v>542</v>
      </c>
      <c r="G23" s="351"/>
      <c r="H23" s="351" t="s">
        <v>554</v>
      </c>
      <c r="I23" s="351" t="s">
        <v>550</v>
      </c>
      <c r="J23" s="398" t="s">
        <v>295</v>
      </c>
      <c r="K23" s="398" t="s">
        <v>117</v>
      </c>
      <c r="L23" s="397" t="s">
        <v>4</v>
      </c>
      <c r="M23" s="241">
        <v>160000</v>
      </c>
      <c r="N23" s="241">
        <v>160000</v>
      </c>
      <c r="O23" s="241">
        <v>160000</v>
      </c>
      <c r="P23" s="149" t="s">
        <v>192</v>
      </c>
      <c r="Q23" s="396" t="s">
        <v>191</v>
      </c>
    </row>
    <row r="24" spans="1:17" s="230" customFormat="1" ht="158.4" customHeight="1" x14ac:dyDescent="0.3">
      <c r="A24" s="330">
        <v>23</v>
      </c>
      <c r="B24" s="333"/>
      <c r="C24" s="148" t="s">
        <v>22</v>
      </c>
      <c r="D24" s="398" t="s">
        <v>269</v>
      </c>
      <c r="E24" s="351" t="s">
        <v>552</v>
      </c>
      <c r="F24" s="351" t="s">
        <v>542</v>
      </c>
      <c r="G24" s="351" t="s">
        <v>1063</v>
      </c>
      <c r="H24" s="351" t="s">
        <v>554</v>
      </c>
      <c r="I24" s="351" t="s">
        <v>550</v>
      </c>
      <c r="J24" s="398" t="s">
        <v>296</v>
      </c>
      <c r="K24" s="398" t="s">
        <v>1064</v>
      </c>
      <c r="L24" s="397" t="s">
        <v>4</v>
      </c>
      <c r="M24" s="241">
        <v>400000</v>
      </c>
      <c r="N24" s="241">
        <v>1000000</v>
      </c>
      <c r="O24" s="241">
        <v>500000</v>
      </c>
      <c r="P24" s="149" t="s">
        <v>193</v>
      </c>
      <c r="Q24" s="329" t="s">
        <v>817</v>
      </c>
    </row>
    <row r="25" spans="1:17" s="230" customFormat="1" ht="145.19999999999999" customHeight="1" x14ac:dyDescent="0.3">
      <c r="A25" s="344">
        <v>24</v>
      </c>
      <c r="B25" s="333"/>
      <c r="C25" s="148" t="s">
        <v>119</v>
      </c>
      <c r="D25" s="398" t="s">
        <v>270</v>
      </c>
      <c r="E25" s="351" t="s">
        <v>552</v>
      </c>
      <c r="F25" s="351" t="s">
        <v>553</v>
      </c>
      <c r="G25" s="351"/>
      <c r="H25" s="351" t="s">
        <v>554</v>
      </c>
      <c r="I25" s="351" t="s">
        <v>550</v>
      </c>
      <c r="J25" s="398" t="s">
        <v>120</v>
      </c>
      <c r="K25" s="398" t="s">
        <v>121</v>
      </c>
      <c r="L25" s="397" t="s">
        <v>4</v>
      </c>
      <c r="M25" s="241">
        <v>200000</v>
      </c>
      <c r="N25" s="241">
        <v>200000</v>
      </c>
      <c r="O25" s="241">
        <v>200000</v>
      </c>
      <c r="P25" s="149" t="s">
        <v>195</v>
      </c>
      <c r="Q25" s="396" t="s">
        <v>194</v>
      </c>
    </row>
    <row r="26" spans="1:17" s="230" customFormat="1" ht="303.60000000000002" customHeight="1" x14ac:dyDescent="0.3">
      <c r="A26" s="330">
        <v>25</v>
      </c>
      <c r="B26" s="333"/>
      <c r="C26" s="148" t="s">
        <v>484</v>
      </c>
      <c r="D26" s="398" t="s">
        <v>520</v>
      </c>
      <c r="E26" s="351" t="s">
        <v>552</v>
      </c>
      <c r="F26" s="351" t="s">
        <v>553</v>
      </c>
      <c r="G26" s="351" t="s">
        <v>1059</v>
      </c>
      <c r="H26" s="351" t="s">
        <v>554</v>
      </c>
      <c r="I26" s="351" t="s">
        <v>550</v>
      </c>
      <c r="J26" s="398" t="s">
        <v>521</v>
      </c>
      <c r="K26" s="398" t="s">
        <v>1060</v>
      </c>
      <c r="L26" s="397" t="s">
        <v>4</v>
      </c>
      <c r="M26" s="241">
        <v>500000</v>
      </c>
      <c r="N26" s="241">
        <v>500000</v>
      </c>
      <c r="O26" s="241">
        <v>500000</v>
      </c>
      <c r="P26" s="149" t="s">
        <v>519</v>
      </c>
      <c r="Q26" s="329" t="s">
        <v>517</v>
      </c>
    </row>
    <row r="27" spans="1:17" s="230" customFormat="1" ht="277.2" customHeight="1" x14ac:dyDescent="0.3">
      <c r="A27" s="344">
        <v>27</v>
      </c>
      <c r="B27" s="333"/>
      <c r="C27" s="148" t="s">
        <v>42</v>
      </c>
      <c r="D27" s="398" t="s">
        <v>272</v>
      </c>
      <c r="E27" s="351" t="s">
        <v>552</v>
      </c>
      <c r="F27" s="351" t="s">
        <v>542</v>
      </c>
      <c r="G27" s="351"/>
      <c r="H27" s="351" t="s">
        <v>554</v>
      </c>
      <c r="I27" s="351" t="s">
        <v>550</v>
      </c>
      <c r="J27" s="398" t="s">
        <v>297</v>
      </c>
      <c r="K27" s="398" t="s">
        <v>43</v>
      </c>
      <c r="L27" s="397" t="s">
        <v>4</v>
      </c>
      <c r="M27" s="241">
        <v>100000</v>
      </c>
      <c r="N27" s="241">
        <v>100000</v>
      </c>
      <c r="O27" s="241">
        <v>100000</v>
      </c>
      <c r="P27" s="149" t="s">
        <v>198</v>
      </c>
      <c r="Q27" s="396" t="s">
        <v>197</v>
      </c>
    </row>
    <row r="28" spans="1:17" s="230" customFormat="1" ht="368.4" customHeight="1" x14ac:dyDescent="0.3">
      <c r="A28" s="330">
        <v>28</v>
      </c>
      <c r="B28" s="333"/>
      <c r="C28" s="148" t="s">
        <v>1065</v>
      </c>
      <c r="D28" s="398" t="s">
        <v>379</v>
      </c>
      <c r="E28" s="351" t="s">
        <v>552</v>
      </c>
      <c r="F28" s="351" t="s">
        <v>542</v>
      </c>
      <c r="G28" s="351" t="s">
        <v>1068</v>
      </c>
      <c r="H28" s="351" t="s">
        <v>554</v>
      </c>
      <c r="I28" s="351" t="s">
        <v>550</v>
      </c>
      <c r="J28" s="398" t="s">
        <v>378</v>
      </c>
      <c r="K28" s="398" t="s">
        <v>1066</v>
      </c>
      <c r="L28" s="397" t="s">
        <v>4</v>
      </c>
      <c r="M28" s="241">
        <v>3400000</v>
      </c>
      <c r="N28" s="241">
        <v>2500000</v>
      </c>
      <c r="O28" s="241">
        <v>1500000</v>
      </c>
      <c r="P28" s="149" t="s">
        <v>377</v>
      </c>
      <c r="Q28" s="329" t="s">
        <v>1067</v>
      </c>
    </row>
    <row r="29" spans="1:17" s="230" customFormat="1" ht="368.4" customHeight="1" x14ac:dyDescent="0.3">
      <c r="A29" s="352"/>
      <c r="B29" s="334" t="s">
        <v>1069</v>
      </c>
      <c r="C29" s="148" t="s">
        <v>1070</v>
      </c>
      <c r="D29" s="398" t="s">
        <v>1075</v>
      </c>
      <c r="E29" s="351" t="s">
        <v>552</v>
      </c>
      <c r="F29" s="351" t="s">
        <v>557</v>
      </c>
      <c r="G29" s="351" t="s">
        <v>1074</v>
      </c>
      <c r="H29" s="351" t="s">
        <v>554</v>
      </c>
      <c r="I29" s="351" t="s">
        <v>550</v>
      </c>
      <c r="J29" s="398" t="s">
        <v>1071</v>
      </c>
      <c r="K29" s="398" t="s">
        <v>1077</v>
      </c>
      <c r="L29" s="397" t="s">
        <v>4</v>
      </c>
      <c r="M29" s="241">
        <v>3000000</v>
      </c>
      <c r="N29" s="241">
        <v>6000000</v>
      </c>
      <c r="O29" s="241">
        <v>6000000</v>
      </c>
      <c r="P29" s="309" t="s">
        <v>1073</v>
      </c>
      <c r="Q29" s="329" t="s">
        <v>1072</v>
      </c>
    </row>
    <row r="30" spans="1:17" s="230" customFormat="1" ht="409.6" customHeight="1" x14ac:dyDescent="0.3">
      <c r="A30" s="344">
        <v>30</v>
      </c>
      <c r="B30" s="333"/>
      <c r="C30" s="148" t="s">
        <v>44</v>
      </c>
      <c r="D30" s="398" t="s">
        <v>776</v>
      </c>
      <c r="E30" s="351" t="s">
        <v>552</v>
      </c>
      <c r="F30" s="351" t="s">
        <v>542</v>
      </c>
      <c r="G30" s="351"/>
      <c r="H30" s="351" t="s">
        <v>554</v>
      </c>
      <c r="I30" s="351" t="s">
        <v>550</v>
      </c>
      <c r="J30" s="398" t="s">
        <v>777</v>
      </c>
      <c r="K30" s="398" t="s">
        <v>45</v>
      </c>
      <c r="L30" s="397" t="s">
        <v>4</v>
      </c>
      <c r="M30" s="241">
        <v>400000</v>
      </c>
      <c r="N30" s="241">
        <v>400000</v>
      </c>
      <c r="O30" s="241">
        <v>400000</v>
      </c>
      <c r="P30" s="149" t="s">
        <v>200</v>
      </c>
      <c r="Q30" s="396" t="s">
        <v>775</v>
      </c>
    </row>
    <row r="31" spans="1:17" s="230" customFormat="1" ht="409.6" customHeight="1" x14ac:dyDescent="0.3">
      <c r="A31" s="344">
        <v>31</v>
      </c>
      <c r="B31" s="333"/>
      <c r="C31" s="148" t="s">
        <v>828</v>
      </c>
      <c r="D31" s="398" t="s">
        <v>381</v>
      </c>
      <c r="E31" s="351" t="s">
        <v>552</v>
      </c>
      <c r="F31" s="351" t="s">
        <v>553</v>
      </c>
      <c r="G31" s="351"/>
      <c r="H31" s="351" t="s">
        <v>554</v>
      </c>
      <c r="I31" s="351" t="s">
        <v>550</v>
      </c>
      <c r="J31" s="398" t="s">
        <v>382</v>
      </c>
      <c r="K31" s="398" t="s">
        <v>124</v>
      </c>
      <c r="L31" s="397" t="s">
        <v>4</v>
      </c>
      <c r="M31" s="241">
        <v>450000</v>
      </c>
      <c r="N31" s="241">
        <v>450000</v>
      </c>
      <c r="O31" s="241">
        <v>450000</v>
      </c>
      <c r="P31" s="149" t="s">
        <v>201</v>
      </c>
      <c r="Q31" s="396" t="s">
        <v>380</v>
      </c>
    </row>
    <row r="32" spans="1:17" s="230" customFormat="1" ht="290.39999999999998" customHeight="1" x14ac:dyDescent="0.3">
      <c r="A32" s="366">
        <v>32</v>
      </c>
      <c r="B32" s="333"/>
      <c r="C32" s="148" t="s">
        <v>1099</v>
      </c>
      <c r="D32" s="398" t="s">
        <v>1096</v>
      </c>
      <c r="E32" s="351" t="s">
        <v>552</v>
      </c>
      <c r="F32" s="351" t="s">
        <v>557</v>
      </c>
      <c r="G32" s="351" t="s">
        <v>1095</v>
      </c>
      <c r="H32" s="351" t="s">
        <v>554</v>
      </c>
      <c r="I32" s="351" t="s">
        <v>550</v>
      </c>
      <c r="J32" s="398" t="s">
        <v>1098</v>
      </c>
      <c r="K32" s="398" t="s">
        <v>1097</v>
      </c>
      <c r="L32" s="397" t="s">
        <v>4</v>
      </c>
      <c r="M32" s="241">
        <v>8552774.1999999993</v>
      </c>
      <c r="N32" s="241">
        <v>11044578.199999999</v>
      </c>
      <c r="O32" s="241">
        <v>11885132.199999999</v>
      </c>
      <c r="P32" s="309" t="s">
        <v>1093</v>
      </c>
      <c r="Q32" s="329" t="s">
        <v>1092</v>
      </c>
    </row>
    <row r="33" spans="1:17" s="230" customFormat="1" ht="237.6" customHeight="1" x14ac:dyDescent="0.3">
      <c r="A33" s="330">
        <v>33</v>
      </c>
      <c r="B33" s="333"/>
      <c r="C33" s="148" t="s">
        <v>46</v>
      </c>
      <c r="D33" s="398" t="s">
        <v>1104</v>
      </c>
      <c r="E33" s="351" t="s">
        <v>546</v>
      </c>
      <c r="F33" s="351" t="s">
        <v>557</v>
      </c>
      <c r="G33" s="379" t="s">
        <v>1102</v>
      </c>
      <c r="H33" s="351" t="s">
        <v>554</v>
      </c>
      <c r="I33" s="351" t="s">
        <v>550</v>
      </c>
      <c r="J33" s="398" t="s">
        <v>1105</v>
      </c>
      <c r="K33" s="398" t="s">
        <v>1106</v>
      </c>
      <c r="L33" s="397" t="s">
        <v>4</v>
      </c>
      <c r="M33" s="241">
        <v>300000</v>
      </c>
      <c r="N33" s="241">
        <v>300000</v>
      </c>
      <c r="O33" s="241">
        <v>300000</v>
      </c>
      <c r="P33" s="149" t="s">
        <v>202</v>
      </c>
      <c r="Q33" s="329" t="s">
        <v>1103</v>
      </c>
    </row>
    <row r="34" spans="1:17" s="378" customFormat="1" ht="409.6" customHeight="1" x14ac:dyDescent="0.3">
      <c r="A34" s="369">
        <v>34</v>
      </c>
      <c r="B34" s="370"/>
      <c r="C34" s="371" t="s">
        <v>526</v>
      </c>
      <c r="D34" s="372" t="s">
        <v>725</v>
      </c>
      <c r="E34" s="373" t="s">
        <v>552</v>
      </c>
      <c r="F34" s="373" t="s">
        <v>542</v>
      </c>
      <c r="G34" s="373"/>
      <c r="H34" s="373" t="s">
        <v>554</v>
      </c>
      <c r="I34" s="373" t="s">
        <v>550</v>
      </c>
      <c r="J34" s="372" t="s">
        <v>724</v>
      </c>
      <c r="K34" s="372" t="s">
        <v>787</v>
      </c>
      <c r="L34" s="374" t="s">
        <v>4</v>
      </c>
      <c r="M34" s="375">
        <v>172643.20000000001</v>
      </c>
      <c r="N34" s="375">
        <v>150000</v>
      </c>
      <c r="O34" s="375">
        <v>150000</v>
      </c>
      <c r="P34" s="376" t="s">
        <v>203</v>
      </c>
      <c r="Q34" s="377" t="s">
        <v>723</v>
      </c>
    </row>
    <row r="35" spans="1:17" s="230" customFormat="1" ht="198" customHeight="1" x14ac:dyDescent="0.3">
      <c r="A35" s="330">
        <v>35</v>
      </c>
      <c r="B35" s="333"/>
      <c r="C35" s="148" t="s">
        <v>1113</v>
      </c>
      <c r="D35" s="398" t="s">
        <v>273</v>
      </c>
      <c r="E35" s="351" t="s">
        <v>552</v>
      </c>
      <c r="F35" s="351" t="s">
        <v>557</v>
      </c>
      <c r="G35" s="351" t="s">
        <v>1114</v>
      </c>
      <c r="H35" s="351" t="s">
        <v>554</v>
      </c>
      <c r="I35" s="351" t="s">
        <v>550</v>
      </c>
      <c r="J35" s="398" t="s">
        <v>298</v>
      </c>
      <c r="K35" s="398" t="s">
        <v>1116</v>
      </c>
      <c r="L35" s="397" t="s">
        <v>4</v>
      </c>
      <c r="M35" s="241">
        <v>845000</v>
      </c>
      <c r="N35" s="241">
        <v>88000</v>
      </c>
      <c r="O35" s="241">
        <v>0</v>
      </c>
      <c r="P35" s="149" t="s">
        <v>205</v>
      </c>
      <c r="Q35" s="329" t="s">
        <v>204</v>
      </c>
    </row>
    <row r="36" spans="1:17" s="230" customFormat="1" ht="330" customHeight="1" x14ac:dyDescent="0.3">
      <c r="A36" s="330">
        <v>37</v>
      </c>
      <c r="B36" s="333"/>
      <c r="C36" s="148" t="s">
        <v>522</v>
      </c>
      <c r="D36" s="398" t="s">
        <v>373</v>
      </c>
      <c r="E36" s="351" t="s">
        <v>552</v>
      </c>
      <c r="F36" s="351" t="s">
        <v>553</v>
      </c>
      <c r="G36" s="351" t="s">
        <v>1118</v>
      </c>
      <c r="H36" s="351" t="s">
        <v>554</v>
      </c>
      <c r="I36" s="351" t="s">
        <v>550</v>
      </c>
      <c r="J36" s="398" t="s">
        <v>299</v>
      </c>
      <c r="K36" s="398" t="s">
        <v>524</v>
      </c>
      <c r="L36" s="397" t="s">
        <v>4</v>
      </c>
      <c r="M36" s="241">
        <v>10996269</v>
      </c>
      <c r="N36" s="241">
        <v>5530610.9000000004</v>
      </c>
      <c r="O36" s="241">
        <v>5530610.9000000004</v>
      </c>
      <c r="P36" s="149" t="s">
        <v>206</v>
      </c>
      <c r="Q36" s="329" t="s">
        <v>523</v>
      </c>
    </row>
    <row r="37" spans="1:17" s="230" customFormat="1" ht="211.2" customHeight="1" x14ac:dyDescent="0.3">
      <c r="A37" s="330">
        <v>38</v>
      </c>
      <c r="B37" s="333"/>
      <c r="C37" s="148" t="s">
        <v>31</v>
      </c>
      <c r="D37" s="398" t="s">
        <v>274</v>
      </c>
      <c r="E37" s="351" t="s">
        <v>552</v>
      </c>
      <c r="F37" s="351" t="s">
        <v>557</v>
      </c>
      <c r="G37" s="351" t="s">
        <v>1118</v>
      </c>
      <c r="H37" s="351" t="s">
        <v>554</v>
      </c>
      <c r="I37" s="351" t="s">
        <v>550</v>
      </c>
      <c r="J37" s="398" t="s">
        <v>1119</v>
      </c>
      <c r="K37" s="398" t="s">
        <v>1120</v>
      </c>
      <c r="L37" s="397" t="s">
        <v>4</v>
      </c>
      <c r="M37" s="241">
        <v>100000</v>
      </c>
      <c r="N37" s="241">
        <v>100000</v>
      </c>
      <c r="O37" s="241">
        <v>100000</v>
      </c>
      <c r="P37" s="149" t="s">
        <v>208</v>
      </c>
      <c r="Q37" s="329" t="s">
        <v>207</v>
      </c>
    </row>
    <row r="38" spans="1:17" s="378" customFormat="1" ht="184.8" customHeight="1" x14ac:dyDescent="0.3">
      <c r="A38" s="369">
        <v>39</v>
      </c>
      <c r="B38" s="370"/>
      <c r="C38" s="371" t="s">
        <v>525</v>
      </c>
      <c r="D38" s="372" t="s">
        <v>275</v>
      </c>
      <c r="E38" s="373" t="s">
        <v>552</v>
      </c>
      <c r="F38" s="373" t="s">
        <v>553</v>
      </c>
      <c r="G38" s="373" t="s">
        <v>1118</v>
      </c>
      <c r="H38" s="373" t="s">
        <v>554</v>
      </c>
      <c r="I38" s="373" t="s">
        <v>550</v>
      </c>
      <c r="J38" s="372" t="s">
        <v>125</v>
      </c>
      <c r="K38" s="372" t="s">
        <v>126</v>
      </c>
      <c r="L38" s="374" t="s">
        <v>4</v>
      </c>
      <c r="M38" s="375">
        <v>2407774.7999999998</v>
      </c>
      <c r="N38" s="375">
        <v>1631759.4</v>
      </c>
      <c r="O38" s="375">
        <v>1631759.4</v>
      </c>
      <c r="P38" s="372" t="s">
        <v>210</v>
      </c>
      <c r="Q38" s="377" t="s">
        <v>209</v>
      </c>
    </row>
    <row r="39" spans="1:17" s="230" customFormat="1" ht="132" customHeight="1" x14ac:dyDescent="0.3">
      <c r="A39" s="330">
        <v>40</v>
      </c>
      <c r="B39" s="333"/>
      <c r="C39" s="148" t="s">
        <v>14</v>
      </c>
      <c r="D39" s="398" t="s">
        <v>276</v>
      </c>
      <c r="E39" s="351" t="s">
        <v>552</v>
      </c>
      <c r="F39" s="351" t="s">
        <v>557</v>
      </c>
      <c r="G39" s="351" t="s">
        <v>1118</v>
      </c>
      <c r="H39" s="351" t="s">
        <v>554</v>
      </c>
      <c r="I39" s="351" t="s">
        <v>550</v>
      </c>
      <c r="J39" s="398" t="s">
        <v>1121</v>
      </c>
      <c r="K39" s="398" t="s">
        <v>1122</v>
      </c>
      <c r="L39" s="397" t="s">
        <v>4</v>
      </c>
      <c r="M39" s="241">
        <v>49200</v>
      </c>
      <c r="N39" s="241">
        <v>49200</v>
      </c>
      <c r="O39" s="241">
        <v>49200</v>
      </c>
      <c r="P39" s="149" t="s">
        <v>211</v>
      </c>
      <c r="Q39" s="329" t="s">
        <v>1123</v>
      </c>
    </row>
    <row r="40" spans="1:17" s="230" customFormat="1" ht="132" customHeight="1" x14ac:dyDescent="0.3">
      <c r="A40" s="352"/>
      <c r="B40" s="334" t="s">
        <v>1124</v>
      </c>
      <c r="C40" s="148" t="s">
        <v>1125</v>
      </c>
      <c r="D40" s="398" t="s">
        <v>1134</v>
      </c>
      <c r="E40" s="351" t="s">
        <v>552</v>
      </c>
      <c r="F40" s="351" t="s">
        <v>557</v>
      </c>
      <c r="G40" s="351" t="s">
        <v>1118</v>
      </c>
      <c r="H40" s="351" t="s">
        <v>554</v>
      </c>
      <c r="I40" s="351" t="s">
        <v>550</v>
      </c>
      <c r="J40" s="398" t="s">
        <v>1126</v>
      </c>
      <c r="K40" s="398" t="s">
        <v>1135</v>
      </c>
      <c r="L40" s="397" t="s">
        <v>4</v>
      </c>
      <c r="M40" s="241">
        <v>96782.7</v>
      </c>
      <c r="N40" s="241">
        <v>136058.5</v>
      </c>
      <c r="O40" s="241">
        <v>136058.5</v>
      </c>
      <c r="P40" s="309" t="s">
        <v>1128</v>
      </c>
      <c r="Q40" s="329" t="s">
        <v>1127</v>
      </c>
    </row>
    <row r="41" spans="1:17" s="230" customFormat="1" ht="132" customHeight="1" x14ac:dyDescent="0.3">
      <c r="A41" s="352"/>
      <c r="B41" s="334" t="s">
        <v>1136</v>
      </c>
      <c r="C41" s="148" t="s">
        <v>1139</v>
      </c>
      <c r="D41" s="398" t="s">
        <v>1142</v>
      </c>
      <c r="E41" s="351" t="s">
        <v>552</v>
      </c>
      <c r="F41" s="351" t="s">
        <v>557</v>
      </c>
      <c r="G41" s="351" t="s">
        <v>1140</v>
      </c>
      <c r="H41" s="351" t="s">
        <v>554</v>
      </c>
      <c r="I41" s="351" t="s">
        <v>550</v>
      </c>
      <c r="J41" s="398" t="s">
        <v>1144</v>
      </c>
      <c r="K41" s="398" t="s">
        <v>1141</v>
      </c>
      <c r="L41" s="397" t="s">
        <v>4</v>
      </c>
      <c r="M41" s="241">
        <v>800000</v>
      </c>
      <c r="N41" s="241">
        <v>800000</v>
      </c>
      <c r="O41" s="241">
        <v>800000</v>
      </c>
      <c r="P41" s="309" t="s">
        <v>1137</v>
      </c>
      <c r="Q41" s="329" t="s">
        <v>1138</v>
      </c>
    </row>
    <row r="42" spans="1:17" s="230" customFormat="1" ht="132" customHeight="1" x14ac:dyDescent="0.3">
      <c r="A42" s="352"/>
      <c r="B42" s="334" t="s">
        <v>1146</v>
      </c>
      <c r="C42" s="148" t="s">
        <v>1145</v>
      </c>
      <c r="D42" s="398" t="s">
        <v>1152</v>
      </c>
      <c r="E42" s="351" t="s">
        <v>552</v>
      </c>
      <c r="F42" s="351" t="s">
        <v>557</v>
      </c>
      <c r="G42" s="351" t="s">
        <v>1140</v>
      </c>
      <c r="H42" s="351" t="s">
        <v>554</v>
      </c>
      <c r="I42" s="351" t="s">
        <v>550</v>
      </c>
      <c r="J42" s="398" t="s">
        <v>1150</v>
      </c>
      <c r="K42" s="398" t="s">
        <v>1151</v>
      </c>
      <c r="L42" s="397" t="s">
        <v>4</v>
      </c>
      <c r="M42" s="241">
        <v>660000</v>
      </c>
      <c r="N42" s="241">
        <v>360000</v>
      </c>
      <c r="O42" s="241">
        <v>360000</v>
      </c>
      <c r="P42" s="309" t="s">
        <v>1153</v>
      </c>
      <c r="Q42" s="329" t="s">
        <v>1147</v>
      </c>
    </row>
    <row r="43" spans="1:17" s="230" customFormat="1" ht="409.6" customHeight="1" x14ac:dyDescent="0.3">
      <c r="A43" s="330">
        <v>41</v>
      </c>
      <c r="B43" s="333"/>
      <c r="C43" s="148" t="s">
        <v>1154</v>
      </c>
      <c r="D43" s="398" t="s">
        <v>1155</v>
      </c>
      <c r="E43" s="351" t="s">
        <v>552</v>
      </c>
      <c r="F43" s="351" t="s">
        <v>557</v>
      </c>
      <c r="G43" s="351" t="s">
        <v>1140</v>
      </c>
      <c r="H43" s="351" t="s">
        <v>554</v>
      </c>
      <c r="I43" s="351" t="s">
        <v>550</v>
      </c>
      <c r="J43" s="398" t="s">
        <v>719</v>
      </c>
      <c r="K43" s="398" t="s">
        <v>1156</v>
      </c>
      <c r="L43" s="397" t="s">
        <v>4</v>
      </c>
      <c r="M43" s="241">
        <v>3790900</v>
      </c>
      <c r="N43" s="241">
        <v>3790900</v>
      </c>
      <c r="O43" s="241">
        <v>3790900</v>
      </c>
      <c r="P43" s="149" t="s">
        <v>718</v>
      </c>
      <c r="Q43" s="329" t="s">
        <v>717</v>
      </c>
    </row>
    <row r="44" spans="1:17" s="230" customFormat="1" ht="409.6" customHeight="1" x14ac:dyDescent="0.3">
      <c r="A44" s="330">
        <v>42</v>
      </c>
      <c r="B44" s="333"/>
      <c r="C44" s="148" t="s">
        <v>533</v>
      </c>
      <c r="D44" s="398" t="s">
        <v>537</v>
      </c>
      <c r="E44" s="351" t="s">
        <v>552</v>
      </c>
      <c r="F44" s="351" t="s">
        <v>557</v>
      </c>
      <c r="G44" s="351" t="s">
        <v>1140</v>
      </c>
      <c r="H44" s="351" t="s">
        <v>554</v>
      </c>
      <c r="I44" s="351" t="s">
        <v>550</v>
      </c>
      <c r="J44" s="398" t="s">
        <v>536</v>
      </c>
      <c r="K44" s="398" t="s">
        <v>1157</v>
      </c>
      <c r="L44" s="397" t="s">
        <v>4</v>
      </c>
      <c r="M44" s="241">
        <v>500000</v>
      </c>
      <c r="N44" s="241">
        <v>500000</v>
      </c>
      <c r="O44" s="241">
        <v>500000</v>
      </c>
      <c r="P44" s="149" t="s">
        <v>535</v>
      </c>
      <c r="Q44" s="396" t="s">
        <v>534</v>
      </c>
    </row>
    <row r="45" spans="1:17" s="230" customFormat="1" ht="184.8" customHeight="1" x14ac:dyDescent="0.3">
      <c r="A45" s="330">
        <v>43</v>
      </c>
      <c r="B45" s="333"/>
      <c r="C45" s="148" t="s">
        <v>127</v>
      </c>
      <c r="D45" s="398" t="s">
        <v>1161</v>
      </c>
      <c r="E45" s="351" t="s">
        <v>552</v>
      </c>
      <c r="F45" s="351" t="s">
        <v>542</v>
      </c>
      <c r="G45" s="351" t="s">
        <v>1159</v>
      </c>
      <c r="H45" s="351" t="s">
        <v>554</v>
      </c>
      <c r="I45" s="351" t="s">
        <v>550</v>
      </c>
      <c r="J45" s="398" t="s">
        <v>1160</v>
      </c>
      <c r="K45" s="398" t="s">
        <v>1162</v>
      </c>
      <c r="L45" s="397" t="s">
        <v>4</v>
      </c>
      <c r="M45" s="241">
        <v>3812300.6</v>
      </c>
      <c r="N45" s="241">
        <v>3812300.6</v>
      </c>
      <c r="O45" s="241">
        <v>3812300.6</v>
      </c>
      <c r="P45" s="149" t="s">
        <v>213</v>
      </c>
      <c r="Q45" s="329" t="s">
        <v>212</v>
      </c>
    </row>
    <row r="46" spans="1:17" s="230" customFormat="1" ht="184.8" customHeight="1" x14ac:dyDescent="0.3">
      <c r="A46" s="330">
        <v>44</v>
      </c>
      <c r="B46" s="333"/>
      <c r="C46" s="148" t="s">
        <v>30</v>
      </c>
      <c r="D46" s="398" t="s">
        <v>277</v>
      </c>
      <c r="E46" s="351" t="s">
        <v>552</v>
      </c>
      <c r="F46" s="351" t="s">
        <v>561</v>
      </c>
      <c r="G46" s="351" t="s">
        <v>1159</v>
      </c>
      <c r="H46" s="351" t="s">
        <v>554</v>
      </c>
      <c r="I46" s="351" t="s">
        <v>550</v>
      </c>
      <c r="J46" s="398" t="s">
        <v>1163</v>
      </c>
      <c r="K46" s="398" t="s">
        <v>1164</v>
      </c>
      <c r="L46" s="397" t="s">
        <v>4</v>
      </c>
      <c r="M46" s="241">
        <v>0</v>
      </c>
      <c r="N46" s="241">
        <v>19562.8</v>
      </c>
      <c r="O46" s="241">
        <v>28718.7</v>
      </c>
      <c r="P46" s="149" t="s">
        <v>215</v>
      </c>
      <c r="Q46" s="329" t="s">
        <v>214</v>
      </c>
    </row>
    <row r="47" spans="1:17" s="230" customFormat="1" ht="184.8" customHeight="1" x14ac:dyDescent="0.3">
      <c r="A47" s="352"/>
      <c r="B47" s="334" t="s">
        <v>1165</v>
      </c>
      <c r="C47" s="148" t="s">
        <v>1166</v>
      </c>
      <c r="D47" s="398" t="s">
        <v>1167</v>
      </c>
      <c r="E47" s="351" t="s">
        <v>552</v>
      </c>
      <c r="F47" s="351" t="s">
        <v>561</v>
      </c>
      <c r="G47" s="351" t="s">
        <v>1159</v>
      </c>
      <c r="H47" s="351" t="s">
        <v>554</v>
      </c>
      <c r="I47" s="351" t="s">
        <v>550</v>
      </c>
      <c r="J47" s="398" t="s">
        <v>1163</v>
      </c>
      <c r="K47" s="398" t="s">
        <v>1169</v>
      </c>
      <c r="L47" s="397" t="s">
        <v>4</v>
      </c>
      <c r="M47" s="241">
        <v>1428986.9</v>
      </c>
      <c r="N47" s="241">
        <v>1428986.9</v>
      </c>
      <c r="O47" s="241">
        <v>1428986.9</v>
      </c>
      <c r="P47" s="309" t="s">
        <v>213</v>
      </c>
      <c r="Q47" s="329" t="s">
        <v>1170</v>
      </c>
    </row>
    <row r="48" spans="1:17" s="230" customFormat="1" ht="184.8" customHeight="1" x14ac:dyDescent="0.3">
      <c r="A48" s="352"/>
      <c r="B48" s="334" t="s">
        <v>1171</v>
      </c>
      <c r="C48" s="148" t="s">
        <v>1172</v>
      </c>
      <c r="D48" s="398" t="s">
        <v>1175</v>
      </c>
      <c r="E48" s="351" t="s">
        <v>552</v>
      </c>
      <c r="F48" s="351" t="s">
        <v>557</v>
      </c>
      <c r="G48" s="351" t="s">
        <v>1173</v>
      </c>
      <c r="H48" s="351" t="s">
        <v>554</v>
      </c>
      <c r="I48" s="351" t="s">
        <v>550</v>
      </c>
      <c r="J48" s="398" t="s">
        <v>1176</v>
      </c>
      <c r="K48" s="398" t="s">
        <v>1177</v>
      </c>
      <c r="L48" s="397" t="s">
        <v>4</v>
      </c>
      <c r="M48" s="241">
        <v>2161625</v>
      </c>
      <c r="N48" s="241">
        <v>4113537</v>
      </c>
      <c r="O48" s="241">
        <v>6629217</v>
      </c>
      <c r="P48" s="309" t="s">
        <v>1178</v>
      </c>
      <c r="Q48" s="329" t="s">
        <v>1179</v>
      </c>
    </row>
    <row r="49" spans="1:17" s="230" customFormat="1" ht="184.8" customHeight="1" x14ac:dyDescent="0.3">
      <c r="A49" s="352"/>
      <c r="B49" s="334" t="s">
        <v>1180</v>
      </c>
      <c r="C49" s="148" t="s">
        <v>1186</v>
      </c>
      <c r="D49" s="398" t="s">
        <v>1185</v>
      </c>
      <c r="E49" s="351" t="s">
        <v>552</v>
      </c>
      <c r="F49" s="351" t="s">
        <v>561</v>
      </c>
      <c r="G49" s="351" t="s">
        <v>1173</v>
      </c>
      <c r="H49" s="351" t="s">
        <v>554</v>
      </c>
      <c r="I49" s="351" t="s">
        <v>550</v>
      </c>
      <c r="J49" s="398" t="s">
        <v>1184</v>
      </c>
      <c r="K49" s="398" t="s">
        <v>1182</v>
      </c>
      <c r="L49" s="397" t="s">
        <v>4</v>
      </c>
      <c r="M49" s="241">
        <v>1391522.9</v>
      </c>
      <c r="N49" s="241">
        <v>2096164.9</v>
      </c>
      <c r="O49" s="241">
        <v>2530626.9</v>
      </c>
      <c r="P49" s="309" t="s">
        <v>1187</v>
      </c>
      <c r="Q49" s="329" t="s">
        <v>1181</v>
      </c>
    </row>
    <row r="50" spans="1:17" s="230" customFormat="1" ht="198" customHeight="1" x14ac:dyDescent="0.3">
      <c r="A50" s="344">
        <v>45</v>
      </c>
      <c r="B50" s="333"/>
      <c r="C50" s="148" t="s">
        <v>19</v>
      </c>
      <c r="D50" s="398" t="s">
        <v>278</v>
      </c>
      <c r="E50" s="351" t="s">
        <v>552</v>
      </c>
      <c r="F50" s="351" t="s">
        <v>561</v>
      </c>
      <c r="G50" s="351" t="s">
        <v>1173</v>
      </c>
      <c r="H50" s="351" t="s">
        <v>554</v>
      </c>
      <c r="I50" s="351" t="s">
        <v>550</v>
      </c>
      <c r="J50" s="398" t="s">
        <v>130</v>
      </c>
      <c r="K50" s="398" t="s">
        <v>300</v>
      </c>
      <c r="L50" s="397" t="s">
        <v>4</v>
      </c>
      <c r="M50" s="241">
        <v>1791425.5</v>
      </c>
      <c r="N50" s="241">
        <v>1665525.5</v>
      </c>
      <c r="O50" s="241">
        <v>2350225.5</v>
      </c>
      <c r="P50" s="149" t="s">
        <v>217</v>
      </c>
      <c r="Q50" s="396" t="s">
        <v>216</v>
      </c>
    </row>
    <row r="51" spans="1:17" s="230" customFormat="1" ht="237.6" customHeight="1" x14ac:dyDescent="0.3">
      <c r="A51" s="344">
        <v>46</v>
      </c>
      <c r="B51" s="333"/>
      <c r="C51" s="148" t="s">
        <v>20</v>
      </c>
      <c r="D51" s="398" t="s">
        <v>279</v>
      </c>
      <c r="E51" s="351" t="s">
        <v>552</v>
      </c>
      <c r="F51" s="351" t="s">
        <v>553</v>
      </c>
      <c r="G51" s="351" t="s">
        <v>1173</v>
      </c>
      <c r="H51" s="351" t="s">
        <v>554</v>
      </c>
      <c r="I51" s="351" t="s">
        <v>550</v>
      </c>
      <c r="J51" s="398" t="s">
        <v>301</v>
      </c>
      <c r="K51" s="398" t="s">
        <v>132</v>
      </c>
      <c r="L51" s="397" t="s">
        <v>4</v>
      </c>
      <c r="M51" s="241">
        <v>1137421.1000000001</v>
      </c>
      <c r="N51" s="241">
        <v>1676604</v>
      </c>
      <c r="O51" s="241">
        <v>1723016</v>
      </c>
      <c r="P51" s="149" t="s">
        <v>219</v>
      </c>
      <c r="Q51" s="396" t="s">
        <v>218</v>
      </c>
    </row>
    <row r="52" spans="1:17" s="230" customFormat="1" ht="224.4" customHeight="1" x14ac:dyDescent="0.3">
      <c r="A52" s="344">
        <v>47</v>
      </c>
      <c r="B52" s="333"/>
      <c r="C52" s="148" t="s">
        <v>27</v>
      </c>
      <c r="D52" s="398" t="s">
        <v>280</v>
      </c>
      <c r="E52" s="351" t="s">
        <v>552</v>
      </c>
      <c r="F52" s="351" t="s">
        <v>561</v>
      </c>
      <c r="G52" s="351"/>
      <c r="H52" s="351" t="s">
        <v>554</v>
      </c>
      <c r="I52" s="351" t="s">
        <v>550</v>
      </c>
      <c r="J52" s="398" t="s">
        <v>302</v>
      </c>
      <c r="K52" s="398" t="s">
        <v>134</v>
      </c>
      <c r="L52" s="397" t="s">
        <v>4</v>
      </c>
      <c r="M52" s="241">
        <v>858626.4</v>
      </c>
      <c r="N52" s="241">
        <v>1698495.5</v>
      </c>
      <c r="O52" s="241">
        <v>1698495.5</v>
      </c>
      <c r="P52" s="149" t="s">
        <v>221</v>
      </c>
      <c r="Q52" s="396" t="s">
        <v>220</v>
      </c>
    </row>
    <row r="53" spans="1:17" s="230" customFormat="1" ht="330" customHeight="1" x14ac:dyDescent="0.3">
      <c r="A53" s="344">
        <v>48</v>
      </c>
      <c r="B53" s="333"/>
      <c r="C53" s="148" t="s">
        <v>29</v>
      </c>
      <c r="D53" s="398" t="s">
        <v>281</v>
      </c>
      <c r="E53" s="351" t="s">
        <v>552</v>
      </c>
      <c r="F53" s="351" t="s">
        <v>561</v>
      </c>
      <c r="G53" s="351"/>
      <c r="H53" s="351" t="s">
        <v>554</v>
      </c>
      <c r="I53" s="351" t="s">
        <v>550</v>
      </c>
      <c r="J53" s="398" t="s">
        <v>303</v>
      </c>
      <c r="K53" s="398" t="s">
        <v>136</v>
      </c>
      <c r="L53" s="397" t="s">
        <v>4</v>
      </c>
      <c r="M53" s="241">
        <v>397524</v>
      </c>
      <c r="N53" s="241">
        <v>392882</v>
      </c>
      <c r="O53" s="241"/>
      <c r="P53" s="149" t="s">
        <v>223</v>
      </c>
      <c r="Q53" s="396" t="s">
        <v>222</v>
      </c>
    </row>
    <row r="54" spans="1:17" s="230" customFormat="1" ht="224.4" customHeight="1" x14ac:dyDescent="0.3">
      <c r="A54" s="344">
        <v>49</v>
      </c>
      <c r="B54" s="333"/>
      <c r="C54" s="148" t="s">
        <v>28</v>
      </c>
      <c r="D54" s="398" t="s">
        <v>282</v>
      </c>
      <c r="E54" s="351" t="s">
        <v>552</v>
      </c>
      <c r="F54" s="351" t="s">
        <v>561</v>
      </c>
      <c r="G54" s="351"/>
      <c r="H54" s="351" t="s">
        <v>554</v>
      </c>
      <c r="I54" s="351" t="s">
        <v>550</v>
      </c>
      <c r="J54" s="398" t="s">
        <v>304</v>
      </c>
      <c r="K54" s="398" t="s">
        <v>138</v>
      </c>
      <c r="L54" s="397" t="s">
        <v>4</v>
      </c>
      <c r="M54" s="241">
        <v>727417</v>
      </c>
      <c r="N54" s="241">
        <v>1062417</v>
      </c>
      <c r="O54" s="241">
        <v>1062417</v>
      </c>
      <c r="P54" s="149" t="s">
        <v>225</v>
      </c>
      <c r="Q54" s="396" t="s">
        <v>224</v>
      </c>
    </row>
    <row r="55" spans="1:17" s="230" customFormat="1" ht="277.2" customHeight="1" x14ac:dyDescent="0.3">
      <c r="A55" s="330">
        <v>50</v>
      </c>
      <c r="B55" s="333"/>
      <c r="C55" s="148" t="s">
        <v>1289</v>
      </c>
      <c r="D55" s="398" t="s">
        <v>283</v>
      </c>
      <c r="E55" s="351" t="s">
        <v>552</v>
      </c>
      <c r="F55" s="351" t="s">
        <v>557</v>
      </c>
      <c r="G55" s="351" t="s">
        <v>1292</v>
      </c>
      <c r="H55" s="351" t="s">
        <v>554</v>
      </c>
      <c r="I55" s="351" t="s">
        <v>550</v>
      </c>
      <c r="J55" s="398" t="s">
        <v>139</v>
      </c>
      <c r="K55" s="398" t="s">
        <v>1291</v>
      </c>
      <c r="L55" s="397" t="s">
        <v>4</v>
      </c>
      <c r="M55" s="241">
        <v>500000</v>
      </c>
      <c r="N55" s="241">
        <v>500000</v>
      </c>
      <c r="O55" s="241">
        <v>500000</v>
      </c>
      <c r="P55" s="149" t="s">
        <v>226</v>
      </c>
      <c r="Q55" s="329" t="s">
        <v>1290</v>
      </c>
    </row>
    <row r="56" spans="1:17" s="230" customFormat="1" ht="225" customHeight="1" x14ac:dyDescent="0.3">
      <c r="A56" s="352"/>
      <c r="B56" s="334" t="s">
        <v>1294</v>
      </c>
      <c r="C56" s="148" t="s">
        <v>1296</v>
      </c>
      <c r="D56" s="398" t="s">
        <v>1300</v>
      </c>
      <c r="E56" s="351" t="s">
        <v>552</v>
      </c>
      <c r="F56" s="351" t="s">
        <v>568</v>
      </c>
      <c r="G56" s="351" t="s">
        <v>1292</v>
      </c>
      <c r="H56" s="351" t="s">
        <v>554</v>
      </c>
      <c r="I56" s="351" t="s">
        <v>550</v>
      </c>
      <c r="J56" s="398" t="s">
        <v>1293</v>
      </c>
      <c r="K56" s="398" t="s">
        <v>1299</v>
      </c>
      <c r="L56" s="397" t="s">
        <v>4</v>
      </c>
      <c r="M56" s="241">
        <v>2610000</v>
      </c>
      <c r="N56" s="241">
        <v>2610000</v>
      </c>
      <c r="O56" s="241">
        <v>2610000</v>
      </c>
      <c r="P56" s="309" t="s">
        <v>1295</v>
      </c>
      <c r="Q56" s="329" t="s">
        <v>1301</v>
      </c>
    </row>
    <row r="57" spans="1:17" s="230" customFormat="1" ht="225" customHeight="1" x14ac:dyDescent="0.3">
      <c r="A57" s="352"/>
      <c r="B57" s="334" t="s">
        <v>1303</v>
      </c>
      <c r="C57" s="148" t="s">
        <v>1302</v>
      </c>
      <c r="D57" s="398" t="s">
        <v>1307</v>
      </c>
      <c r="E57" s="351" t="s">
        <v>552</v>
      </c>
      <c r="F57" s="351" t="s">
        <v>553</v>
      </c>
      <c r="G57" s="351" t="s">
        <v>1292</v>
      </c>
      <c r="H57" s="351" t="s">
        <v>554</v>
      </c>
      <c r="I57" s="351" t="s">
        <v>550</v>
      </c>
      <c r="J57" s="398" t="s">
        <v>1304</v>
      </c>
      <c r="K57" s="398" t="s">
        <v>1308</v>
      </c>
      <c r="L57" s="397" t="s">
        <v>4</v>
      </c>
      <c r="M57" s="241">
        <v>269071.40000000002</v>
      </c>
      <c r="N57" s="241">
        <v>292136.8</v>
      </c>
      <c r="O57" s="241">
        <v>198270.8</v>
      </c>
      <c r="P57" s="393" t="s">
        <v>1306</v>
      </c>
      <c r="Q57" s="329" t="s">
        <v>1305</v>
      </c>
    </row>
    <row r="58" spans="1:17" s="230" customFormat="1" ht="153.6" customHeight="1" x14ac:dyDescent="0.3">
      <c r="A58" s="330">
        <v>51</v>
      </c>
      <c r="B58" s="333"/>
      <c r="C58" s="148" t="s">
        <v>47</v>
      </c>
      <c r="D58" s="398" t="s">
        <v>1312</v>
      </c>
      <c r="E58" s="351" t="s">
        <v>552</v>
      </c>
      <c r="F58" s="351" t="s">
        <v>553</v>
      </c>
      <c r="G58" s="351" t="s">
        <v>1292</v>
      </c>
      <c r="H58" s="351" t="s">
        <v>554</v>
      </c>
      <c r="I58" s="351" t="s">
        <v>550</v>
      </c>
      <c r="J58" s="398" t="s">
        <v>1311</v>
      </c>
      <c r="K58" s="398" t="s">
        <v>1310</v>
      </c>
      <c r="L58" s="397" t="s">
        <v>4</v>
      </c>
      <c r="M58" s="241">
        <v>30000</v>
      </c>
      <c r="N58" s="241">
        <v>100000</v>
      </c>
      <c r="O58" s="241">
        <v>100000</v>
      </c>
      <c r="P58" s="149" t="s">
        <v>228</v>
      </c>
      <c r="Q58" s="329" t="s">
        <v>227</v>
      </c>
    </row>
    <row r="59" spans="1:17" s="230" customFormat="1" ht="153.6" customHeight="1" x14ac:dyDescent="0.3">
      <c r="A59" s="352"/>
      <c r="B59" s="334" t="s">
        <v>1309</v>
      </c>
      <c r="C59" s="148" t="s">
        <v>47</v>
      </c>
      <c r="D59" s="398" t="s">
        <v>1313</v>
      </c>
      <c r="E59" s="351" t="s">
        <v>552</v>
      </c>
      <c r="F59" s="351" t="s">
        <v>553</v>
      </c>
      <c r="G59" s="351" t="s">
        <v>1292</v>
      </c>
      <c r="H59" s="351" t="s">
        <v>554</v>
      </c>
      <c r="I59" s="351" t="s">
        <v>550</v>
      </c>
      <c r="J59" s="398" t="s">
        <v>1311</v>
      </c>
      <c r="K59" s="398" t="s">
        <v>1315</v>
      </c>
      <c r="L59" s="397" t="s">
        <v>4</v>
      </c>
      <c r="M59" s="241">
        <v>30000</v>
      </c>
      <c r="N59" s="241">
        <v>100000</v>
      </c>
      <c r="O59" s="241">
        <v>100000</v>
      </c>
      <c r="P59" s="149" t="s">
        <v>228</v>
      </c>
      <c r="Q59" s="329" t="s">
        <v>1314</v>
      </c>
    </row>
    <row r="60" spans="1:17" s="230" customFormat="1" ht="316.8" customHeight="1" x14ac:dyDescent="0.3">
      <c r="A60" s="345">
        <v>57</v>
      </c>
      <c r="B60" s="333"/>
      <c r="C60" s="148" t="s">
        <v>760</v>
      </c>
      <c r="D60" s="398" t="s">
        <v>762</v>
      </c>
      <c r="E60" s="351" t="s">
        <v>551</v>
      </c>
      <c r="F60" s="351" t="s">
        <v>553</v>
      </c>
      <c r="G60" s="351" t="s">
        <v>1054</v>
      </c>
      <c r="H60" s="351" t="s">
        <v>554</v>
      </c>
      <c r="I60" s="351" t="s">
        <v>550</v>
      </c>
      <c r="J60" s="398" t="s">
        <v>763</v>
      </c>
      <c r="K60" s="398" t="s">
        <v>1055</v>
      </c>
      <c r="L60" s="346" t="s">
        <v>4</v>
      </c>
      <c r="M60" s="192">
        <v>7000000</v>
      </c>
      <c r="N60" s="192">
        <v>2000000</v>
      </c>
      <c r="O60" s="192">
        <v>2000000</v>
      </c>
      <c r="P60" s="149" t="s">
        <v>764</v>
      </c>
      <c r="Q60" s="329" t="s">
        <v>1053</v>
      </c>
    </row>
  </sheetData>
  <mergeCells count="13">
    <mergeCell ref="A5:A6"/>
    <mergeCell ref="C5:C6"/>
    <mergeCell ref="D5:D6"/>
    <mergeCell ref="E5:I5"/>
    <mergeCell ref="J5:J6"/>
    <mergeCell ref="B3:Q3"/>
    <mergeCell ref="L5:L6"/>
    <mergeCell ref="M5:M6"/>
    <mergeCell ref="N5:N6"/>
    <mergeCell ref="O5:O6"/>
    <mergeCell ref="P5:P6"/>
    <mergeCell ref="Q5:Q6"/>
    <mergeCell ref="K5:K6"/>
  </mergeCells>
  <hyperlinks>
    <hyperlink ref="P8" r:id="rId1"/>
    <hyperlink ref="P9" r:id="rId2"/>
    <hyperlink ref="P10" r:id="rId3"/>
    <hyperlink ref="P11" r:id="rId4"/>
    <hyperlink ref="P13" r:id="rId5"/>
    <hyperlink ref="P12" r:id="rId6"/>
    <hyperlink ref="P14" r:id="rId7"/>
    <hyperlink ref="P15" r:id="rId8"/>
    <hyperlink ref="P18" r:id="rId9"/>
    <hyperlink ref="P20" r:id="rId10"/>
    <hyperlink ref="P19" r:id="rId11"/>
    <hyperlink ref="P21" r:id="rId12"/>
    <hyperlink ref="P22" r:id="rId13"/>
    <hyperlink ref="P23" r:id="rId14"/>
    <hyperlink ref="P24" r:id="rId15"/>
    <hyperlink ref="P25" r:id="rId16"/>
    <hyperlink ref="P26" r:id="rId17"/>
    <hyperlink ref="P17" r:id="rId18"/>
    <hyperlink ref="P16" r:id="rId19"/>
    <hyperlink ref="Q8" r:id="rId20"/>
    <hyperlink ref="P7" r:id="rId21"/>
    <hyperlink ref="Q7" r:id="rId22"/>
    <hyperlink ref="Q14" r:id="rId23" display="http://base.garant.ru/70566476/"/>
    <hyperlink ref="Q9" r:id="rId24"/>
    <hyperlink ref="Q12" r:id="rId25" display="http://pravo.gov.ru/proxy/ips/?docbody=&amp;link_id=1&amp;nd=102407813&amp;intelsearch="/>
    <hyperlink ref="Q15" r:id="rId26" display="https://rulaws.ru/goverment/Postanovlenie-Pravitelstva-RF-ot-10.02.2018-N-145/"/>
    <hyperlink ref="Q17" r:id="rId27" display="https://rulaws.ru/goverment/Postanovlenie-Pravitelstva-RF-ot-10.02.2018-N-146/"/>
    <hyperlink ref="Q20" r:id="rId28" display="http://docs2.kodeks.ru/document/420389748"/>
    <hyperlink ref="Q26" r:id="rId29" display="http://base.garant.ru/71477128/"/>
    <hyperlink ref="Q21" r:id="rId30" display="http://base.garant.ru/71401152/"/>
    <hyperlink ref="Q24" r:id="rId31" display="http://base.garant.ru/70572118/"/>
    <hyperlink ref="P27" r:id="rId32"/>
    <hyperlink ref="P28" r:id="rId33"/>
    <hyperlink ref="Q28" r:id="rId34" display="http://base.garant.ru/70558574/"/>
    <hyperlink ref="Q29" r:id="rId35" display="https://rulaws.ru/goverment/Postanovlenie-Pravitelstva-RF-ot-30.04.2019-N-541/"/>
    <hyperlink ref="P29" r:id="rId36"/>
    <hyperlink ref="P30" r:id="rId37"/>
    <hyperlink ref="P31" r:id="rId38"/>
    <hyperlink ref="P32" r:id="rId39"/>
    <hyperlink ref="P33" r:id="rId40"/>
    <hyperlink ref="P34" r:id="rId41"/>
    <hyperlink ref="P35" r:id="rId42" location="!ru/" display="https://www.gisip.ru/#!ru/"/>
    <hyperlink ref="Q32" r:id="rId43" display="http://pravo.gov.ru/proxy/ips/?docbody=&amp;prevDoc=102424399&amp;backlink=1&amp;&amp;nd=102643152"/>
    <hyperlink ref="Q33" r:id="rId44" display="http://pravo.gov.ru/proxy/ips/?docbody=&amp;nd=102421591&amp;intelsearch=%CF%EE%F1%F2%E0%ED%EE%E2%EB%E5%ED%E8%FF+%CF%F0%E0%E2%E8%F2%E5%EB%FC%F1%F2%E2%E0+%D0%D4+%EE%F2+18.01.2017+N+27"/>
    <hyperlink ref="Q35" r:id="rId45" display="http://pravo.gov.ru/proxy/ips/?docbody=&amp;prevDoc=102445793&amp;backlink=1&amp;&amp;nd=102388360"/>
    <hyperlink ref="P36" r:id="rId46"/>
    <hyperlink ref="P37" r:id="rId47"/>
    <hyperlink ref="P39" r:id="rId48"/>
    <hyperlink ref="P44" r:id="rId49"/>
    <hyperlink ref="P45" r:id="rId50"/>
    <hyperlink ref="P46" r:id="rId51"/>
    <hyperlink ref="P50" r:id="rId52"/>
    <hyperlink ref="P52" r:id="rId53"/>
    <hyperlink ref="P53" r:id="rId54"/>
    <hyperlink ref="P54" r:id="rId55"/>
    <hyperlink ref="P55" r:id="rId56"/>
    <hyperlink ref="P43" r:id="rId57"/>
    <hyperlink ref="Q36" r:id="rId58" display="https://www.garant.ru/products/ipo/prime/doc/71807442/"/>
    <hyperlink ref="Q37" r:id="rId59" display="https://rulaws.ru/goverment/Postanovlenie-Pravitelstva-RF-ot-01.07.2016-N-623/"/>
    <hyperlink ref="Q39" r:id="rId60" display="http://docs.cntd.ru/document/556174743"/>
    <hyperlink ref="Q40" r:id="rId61"/>
    <hyperlink ref="P40" r:id="rId62"/>
    <hyperlink ref="P41" r:id="rId63"/>
    <hyperlink ref="Q41" r:id="rId64"/>
    <hyperlink ref="Q42" r:id="rId65"/>
    <hyperlink ref="P42" r:id="rId66" location="!15&amp;click_tab_vp_ind=1"/>
    <hyperlink ref="Q43" r:id="rId67" display="http://base.garant.ru/12160492/"/>
    <hyperlink ref="Q45" r:id="rId68" display="https://www.garant.ru/products/ipo/prime/doc/71236078/"/>
    <hyperlink ref="Q46" r:id="rId69" display="http://docs.cntd.ru/document/420337815"/>
    <hyperlink ref="P47" r:id="rId70"/>
    <hyperlink ref="Q47" r:id="rId71"/>
    <hyperlink ref="P48" r:id="rId72"/>
    <hyperlink ref="Q48" r:id="rId73"/>
    <hyperlink ref="P49" r:id="rId74"/>
    <hyperlink ref="Q49" r:id="rId75" display="https://www.garant.ru/products/ipo/prime/doc/72930240/"/>
    <hyperlink ref="Q55" r:id="rId76" display="http://base.garant.ru/12166235/"/>
    <hyperlink ref="P56" r:id="rId77"/>
    <hyperlink ref="Q56" r:id="rId78"/>
    <hyperlink ref="Q57" r:id="rId79"/>
    <hyperlink ref="P57" r:id="rId80" location="!5&amp;click_tab_vp_ind=1" display="http://minpromtorg.gov.ru/ministry/organization/dep/ - !5&amp;click_tab_vp_ind=1"/>
    <hyperlink ref="Q58" r:id="rId81" display="https://rulaws.ru/goverment/Postanovlenie-Pravitelstva-RF-ot-14.03.2017-N-295/"/>
    <hyperlink ref="P58" r:id="rId82"/>
    <hyperlink ref="P59" r:id="rId83"/>
    <hyperlink ref="Q59" r:id="rId84" display="http://www.pravo.gov.ru/proxy/ips/?docview&amp;page=1&amp;print=1&amp;nd=102427521&amp;rdk=0&amp;&amp;empire="/>
    <hyperlink ref="P60" r:id="rId85"/>
    <hyperlink ref="Q60" r:id="rId86" location="/document/70291682/paragraph/1:0"/>
  </hyperlinks>
  <pageMargins left="0.7" right="0.7" top="0.75" bottom="0.75" header="0.3" footer="0.3"/>
  <drawing r:id="rId87"/>
  <legacyDrawing r:id="rId88"/>
  <mc:AlternateContent xmlns:mc="http://schemas.openxmlformats.org/markup-compatibility/2006">
    <mc:Choice Requires="x14">
      <controls>
        <mc:AlternateContent xmlns:mc="http://schemas.openxmlformats.org/markup-compatibility/2006">
          <mc:Choice Requires="x14">
            <control shapeId="4097" r:id="rId89" name="Button 1">
              <controlPr defaultSize="0" print="0" autoFill="0" autoPict="0" macro="[0]!назад">
                <anchor moveWithCells="1" sizeWithCells="1">
                  <from>
                    <xdr:col>14</xdr:col>
                    <xdr:colOff>342900</xdr:colOff>
                    <xdr:row>0</xdr:row>
                    <xdr:rowOff>30480</xdr:rowOff>
                  </from>
                  <to>
                    <xdr:col>16</xdr:col>
                    <xdr:colOff>160020</xdr:colOff>
                    <xdr:row>1</xdr:row>
                    <xdr:rowOff>99060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Q7"/>
  <sheetViews>
    <sheetView zoomScale="75" zoomScaleNormal="75" workbookViewId="0">
      <selection activeCell="E9" sqref="E9:E10"/>
    </sheetView>
  </sheetViews>
  <sheetFormatPr defaultRowHeight="14.4" x14ac:dyDescent="0.3"/>
  <cols>
    <col min="3" max="3" width="17.88671875" customWidth="1"/>
    <col min="4" max="4" width="14" customWidth="1"/>
    <col min="13" max="13" width="12.6640625" customWidth="1"/>
    <col min="15" max="15" width="16.77734375" customWidth="1"/>
    <col min="17" max="17" width="13.33203125" customWidth="1"/>
  </cols>
  <sheetData>
    <row r="3" spans="1:17" x14ac:dyDescent="0.3">
      <c r="B3" s="489" t="s">
        <v>1323</v>
      </c>
      <c r="C3" s="489"/>
      <c r="D3" s="489"/>
      <c r="E3" s="489"/>
      <c r="F3" s="489"/>
      <c r="G3" s="489"/>
      <c r="H3" s="489"/>
      <c r="I3" s="489"/>
      <c r="J3" s="489"/>
      <c r="K3" s="489"/>
      <c r="L3" s="489"/>
      <c r="M3" s="489"/>
      <c r="N3" s="489"/>
      <c r="O3" s="489"/>
      <c r="P3" s="489"/>
      <c r="Q3" s="489"/>
    </row>
    <row r="4" spans="1:17" ht="15" thickBot="1" x14ac:dyDescent="0.35"/>
    <row r="5" spans="1:17" s="230" customFormat="1" ht="13.2" customHeight="1" x14ac:dyDescent="0.3">
      <c r="A5" s="449" t="s">
        <v>88</v>
      </c>
      <c r="B5" s="331"/>
      <c r="C5" s="447" t="s">
        <v>0</v>
      </c>
      <c r="D5" s="447" t="s">
        <v>33</v>
      </c>
      <c r="E5" s="447" t="s">
        <v>579</v>
      </c>
      <c r="F5" s="447"/>
      <c r="G5" s="447"/>
      <c r="H5" s="447"/>
      <c r="I5" s="447"/>
      <c r="J5" s="447" t="s">
        <v>34</v>
      </c>
      <c r="K5" s="447" t="s">
        <v>35</v>
      </c>
      <c r="L5" s="453" t="s">
        <v>172</v>
      </c>
      <c r="M5" s="453" t="s">
        <v>1021</v>
      </c>
      <c r="N5" s="453" t="s">
        <v>1022</v>
      </c>
      <c r="O5" s="453" t="s">
        <v>1023</v>
      </c>
      <c r="P5" s="455" t="s">
        <v>1317</v>
      </c>
      <c r="Q5" s="451" t="s">
        <v>1318</v>
      </c>
    </row>
    <row r="6" spans="1:17" s="230" customFormat="1" ht="106.2" customHeight="1" thickBot="1" x14ac:dyDescent="0.35">
      <c r="A6" s="450"/>
      <c r="B6" s="332"/>
      <c r="C6" s="448"/>
      <c r="D6" s="448"/>
      <c r="E6" s="399" t="s">
        <v>836</v>
      </c>
      <c r="F6" s="399" t="s">
        <v>837</v>
      </c>
      <c r="G6" s="399"/>
      <c r="H6" s="399" t="s">
        <v>838</v>
      </c>
      <c r="I6" s="399" t="s">
        <v>839</v>
      </c>
      <c r="J6" s="448"/>
      <c r="K6" s="448"/>
      <c r="L6" s="454"/>
      <c r="M6" s="454"/>
      <c r="N6" s="454"/>
      <c r="O6" s="454"/>
      <c r="P6" s="456"/>
      <c r="Q6" s="452"/>
    </row>
    <row r="7" spans="1:17" s="230" customFormat="1" ht="283.2" customHeight="1" x14ac:dyDescent="0.3">
      <c r="A7" s="330">
        <v>7</v>
      </c>
      <c r="B7" s="334"/>
      <c r="C7" s="148" t="s">
        <v>23</v>
      </c>
      <c r="D7" s="398" t="s">
        <v>263</v>
      </c>
      <c r="E7" s="351" t="s">
        <v>552</v>
      </c>
      <c r="F7" s="351" t="s">
        <v>553</v>
      </c>
      <c r="G7" s="351" t="s">
        <v>1029</v>
      </c>
      <c r="H7" s="351" t="s">
        <v>554</v>
      </c>
      <c r="I7" s="351" t="s">
        <v>550</v>
      </c>
      <c r="J7" s="398" t="s">
        <v>810</v>
      </c>
      <c r="K7" s="398" t="s">
        <v>101</v>
      </c>
      <c r="L7" s="397" t="s">
        <v>4</v>
      </c>
      <c r="M7" s="241">
        <v>57974568.899999999</v>
      </c>
      <c r="N7" s="241" t="s">
        <v>1028</v>
      </c>
      <c r="O7" s="241">
        <v>70743875.700000003</v>
      </c>
      <c r="P7" s="149" t="s">
        <v>179</v>
      </c>
      <c r="Q7" s="329" t="s">
        <v>809</v>
      </c>
    </row>
  </sheetData>
  <mergeCells count="13">
    <mergeCell ref="O5:O6"/>
    <mergeCell ref="P5:P6"/>
    <mergeCell ref="Q5:Q6"/>
    <mergeCell ref="B3:Q3"/>
    <mergeCell ref="A5:A6"/>
    <mergeCell ref="C5:C6"/>
    <mergeCell ref="D5:D6"/>
    <mergeCell ref="E5:I5"/>
    <mergeCell ref="J5:J6"/>
    <mergeCell ref="K5:K6"/>
    <mergeCell ref="L5:L6"/>
    <mergeCell ref="M5:M6"/>
    <mergeCell ref="N5:N6"/>
  </mergeCells>
  <hyperlinks>
    <hyperlink ref="P7" r:id="rId1"/>
    <hyperlink ref="Q7" r:id="rId2"/>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5121" r:id="rId5" name="Button 1">
              <controlPr defaultSize="0" print="0" autoFill="0" autoPict="0" macro="[0]!назад">
                <anchor moveWithCells="1" sizeWithCells="1">
                  <from>
                    <xdr:col>14</xdr:col>
                    <xdr:colOff>342900</xdr:colOff>
                    <xdr:row>0</xdr:row>
                    <xdr:rowOff>30480</xdr:rowOff>
                  </from>
                  <to>
                    <xdr:col>16</xdr:col>
                    <xdr:colOff>160020</xdr:colOff>
                    <xdr:row>1</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dimension ref="C4:C8"/>
  <sheetViews>
    <sheetView workbookViewId="0">
      <selection activeCell="C12" sqref="C12"/>
    </sheetView>
  </sheetViews>
  <sheetFormatPr defaultRowHeight="14.4" x14ac:dyDescent="0.3"/>
  <cols>
    <col min="3" max="3" width="18.21875" customWidth="1"/>
  </cols>
  <sheetData>
    <row r="4" spans="3:3" x14ac:dyDescent="0.3">
      <c r="C4" t="s">
        <v>1316</v>
      </c>
    </row>
    <row r="8" spans="3:3" ht="123" customHeight="1" x14ac:dyDescent="0.3"/>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Button 8">
              <controlPr defaultSize="0" print="0" autoFill="0" autoPict="0" macro="[0]!пром">
                <anchor moveWithCells="1" sizeWithCells="1">
                  <from>
                    <xdr:col>2</xdr:col>
                    <xdr:colOff>30480</xdr:colOff>
                    <xdr:row>5</xdr:row>
                    <xdr:rowOff>15240</xdr:rowOff>
                  </from>
                  <to>
                    <xdr:col>5</xdr:col>
                    <xdr:colOff>449580</xdr:colOff>
                    <xdr:row>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filterMode="1"/>
  <dimension ref="A1:V178"/>
  <sheetViews>
    <sheetView tabSelected="1" zoomScale="89" zoomScaleNormal="89" zoomScaleSheetLayoutView="65" workbookViewId="0">
      <pane xSplit="3" ySplit="4" topLeftCell="N5" activePane="bottomRight" state="frozenSplit"/>
      <selection pane="topRight" activeCell="C1" sqref="C1"/>
      <selection pane="bottomLeft" activeCell="A4" sqref="A4"/>
      <selection pane="bottomRight" activeCell="S89" sqref="S89"/>
    </sheetView>
  </sheetViews>
  <sheetFormatPr defaultRowHeight="13.2" x14ac:dyDescent="0.3"/>
  <cols>
    <col min="1" max="2" width="8.88671875" style="230"/>
    <col min="3" max="4" width="33" style="231" customWidth="1"/>
    <col min="5" max="5" width="82.44140625" style="158" customWidth="1"/>
    <col min="6" max="6" width="17.21875" style="230" customWidth="1"/>
    <col min="7" max="8" width="26.109375" style="230" customWidth="1"/>
    <col min="9" max="9" width="27.88671875" style="230" customWidth="1"/>
    <col min="10" max="10" width="15.6640625" style="230" customWidth="1"/>
    <col min="11" max="11" width="30.88671875" style="230" customWidth="1"/>
    <col min="12" max="12" width="58.21875" style="158" customWidth="1"/>
    <col min="13" max="13" width="99.88671875" style="158" customWidth="1"/>
    <col min="14" max="14" width="14" style="230" customWidth="1"/>
    <col min="15" max="15" width="18.33203125" style="230" customWidth="1"/>
    <col min="16" max="17" width="18.44140625" style="230" customWidth="1"/>
    <col min="18" max="18" width="16.77734375" style="158" customWidth="1"/>
    <col min="19" max="19" width="50.33203125" style="158" customWidth="1"/>
    <col min="20" max="16384" width="8.88671875" style="230"/>
  </cols>
  <sheetData>
    <row r="1" spans="1:21" ht="26.4" customHeight="1" x14ac:dyDescent="0.3">
      <c r="A1" s="441" t="s">
        <v>752</v>
      </c>
      <c r="B1" s="441"/>
      <c r="C1" s="441"/>
      <c r="D1" s="441"/>
      <c r="E1" s="441"/>
      <c r="F1" s="441"/>
      <c r="G1" s="441"/>
      <c r="H1" s="441"/>
      <c r="I1" s="441"/>
      <c r="J1" s="441"/>
      <c r="K1" s="441"/>
      <c r="L1" s="441"/>
      <c r="M1" s="442" t="s">
        <v>753</v>
      </c>
      <c r="N1" s="442"/>
      <c r="O1" s="442"/>
      <c r="P1" s="442"/>
      <c r="Q1" s="442"/>
      <c r="R1" s="442"/>
      <c r="S1" s="442"/>
      <c r="T1" s="229"/>
      <c r="U1" s="229"/>
    </row>
    <row r="2" spans="1:21" ht="14.4" x14ac:dyDescent="0.3">
      <c r="E2" s="232"/>
      <c r="F2" s="233"/>
      <c r="G2" s="233"/>
      <c r="H2" s="233"/>
      <c r="I2" s="233"/>
      <c r="J2" s="233"/>
      <c r="L2" s="232"/>
      <c r="M2" s="232"/>
      <c r="O2" s="230" t="s">
        <v>367</v>
      </c>
      <c r="P2" s="230" t="s">
        <v>367</v>
      </c>
      <c r="Q2" s="230" t="s">
        <v>367</v>
      </c>
    </row>
    <row r="3" spans="1:21" ht="13.2" hidden="1" customHeight="1" x14ac:dyDescent="0.3">
      <c r="A3" s="449" t="s">
        <v>88</v>
      </c>
      <c r="B3" s="331"/>
      <c r="C3" s="447" t="s">
        <v>0</v>
      </c>
      <c r="D3" s="430"/>
      <c r="E3" s="447" t="s">
        <v>33</v>
      </c>
      <c r="F3" s="447" t="s">
        <v>579</v>
      </c>
      <c r="G3" s="447"/>
      <c r="H3" s="447"/>
      <c r="I3" s="447"/>
      <c r="J3" s="447"/>
      <c r="K3" s="447" t="s">
        <v>36</v>
      </c>
      <c r="L3" s="447" t="s">
        <v>34</v>
      </c>
      <c r="M3" s="447" t="s">
        <v>35</v>
      </c>
      <c r="N3" s="453" t="s">
        <v>172</v>
      </c>
      <c r="O3" s="453" t="s">
        <v>1021</v>
      </c>
      <c r="P3" s="453" t="s">
        <v>1022</v>
      </c>
      <c r="Q3" s="453" t="s">
        <v>1023</v>
      </c>
      <c r="R3" s="455" t="s">
        <v>175</v>
      </c>
      <c r="S3" s="451" t="s">
        <v>1027</v>
      </c>
    </row>
    <row r="4" spans="1:21" ht="106.2" hidden="1" customHeight="1" thickBot="1" x14ac:dyDescent="0.35">
      <c r="A4" s="450"/>
      <c r="B4" s="332"/>
      <c r="C4" s="448"/>
      <c r="D4" s="431"/>
      <c r="E4" s="448"/>
      <c r="F4" s="234" t="s">
        <v>836</v>
      </c>
      <c r="G4" s="234" t="s">
        <v>837</v>
      </c>
      <c r="H4" s="327"/>
      <c r="I4" s="234" t="s">
        <v>838</v>
      </c>
      <c r="J4" s="234" t="s">
        <v>839</v>
      </c>
      <c r="K4" s="448"/>
      <c r="L4" s="448"/>
      <c r="M4" s="448"/>
      <c r="N4" s="454"/>
      <c r="O4" s="454"/>
      <c r="P4" s="454"/>
      <c r="Q4" s="454"/>
      <c r="R4" s="456"/>
      <c r="S4" s="452"/>
    </row>
    <row r="5" spans="1:21" ht="409.2" hidden="1" customHeight="1" x14ac:dyDescent="0.3">
      <c r="A5" s="235">
        <v>1</v>
      </c>
      <c r="B5" s="331"/>
      <c r="C5" s="236" t="s">
        <v>2</v>
      </c>
      <c r="D5" s="236"/>
      <c r="E5" s="237" t="s">
        <v>89</v>
      </c>
      <c r="F5" s="238" t="s">
        <v>552</v>
      </c>
      <c r="G5" s="238" t="s">
        <v>542</v>
      </c>
      <c r="H5" s="326"/>
      <c r="I5" s="238" t="s">
        <v>540</v>
      </c>
      <c r="J5" s="238" t="s">
        <v>555</v>
      </c>
      <c r="K5" s="326" t="s">
        <v>90</v>
      </c>
      <c r="L5" s="237" t="s">
        <v>655</v>
      </c>
      <c r="M5" s="237" t="s">
        <v>91</v>
      </c>
      <c r="N5" s="238" t="s">
        <v>3</v>
      </c>
      <c r="O5" s="239"/>
      <c r="P5" s="239"/>
      <c r="Q5" s="239"/>
      <c r="R5" s="343" t="s">
        <v>1046</v>
      </c>
      <c r="S5" s="328" t="s">
        <v>176</v>
      </c>
    </row>
    <row r="6" spans="1:21" ht="409.6" hidden="1" customHeight="1" x14ac:dyDescent="0.3">
      <c r="A6" s="162">
        <v>2</v>
      </c>
      <c r="B6" s="333"/>
      <c r="C6" s="148" t="s">
        <v>92</v>
      </c>
      <c r="D6" s="148"/>
      <c r="E6" s="147" t="s">
        <v>706</v>
      </c>
      <c r="F6" s="191" t="s">
        <v>551</v>
      </c>
      <c r="G6" s="191" t="s">
        <v>542</v>
      </c>
      <c r="H6" s="324"/>
      <c r="I6" s="191" t="s">
        <v>541</v>
      </c>
      <c r="J6" s="191" t="s">
        <v>555</v>
      </c>
      <c r="K6" s="323" t="s">
        <v>93</v>
      </c>
      <c r="L6" s="147" t="s">
        <v>94</v>
      </c>
      <c r="M6" s="147" t="s">
        <v>374</v>
      </c>
      <c r="N6" s="240" t="s">
        <v>3</v>
      </c>
      <c r="O6" s="241">
        <v>18706757.899999999</v>
      </c>
      <c r="P6" s="241">
        <v>9703220.5999999996</v>
      </c>
      <c r="Q6" s="241">
        <v>26088841</v>
      </c>
      <c r="R6" s="149" t="s">
        <v>177</v>
      </c>
      <c r="S6" s="329" t="s">
        <v>983</v>
      </c>
    </row>
    <row r="7" spans="1:21" ht="289.2" hidden="1" customHeight="1" x14ac:dyDescent="0.3">
      <c r="A7" s="162">
        <v>3</v>
      </c>
      <c r="B7" s="333"/>
      <c r="C7" s="148" t="s">
        <v>95</v>
      </c>
      <c r="D7" s="148"/>
      <c r="E7" s="147" t="s">
        <v>262</v>
      </c>
      <c r="F7" s="191" t="s">
        <v>551</v>
      </c>
      <c r="G7" s="191" t="s">
        <v>542</v>
      </c>
      <c r="H7" s="324"/>
      <c r="I7" s="191" t="s">
        <v>541</v>
      </c>
      <c r="J7" s="191" t="s">
        <v>555</v>
      </c>
      <c r="K7" s="323" t="s">
        <v>96</v>
      </c>
      <c r="L7" s="147" t="s">
        <v>290</v>
      </c>
      <c r="M7" s="147" t="s">
        <v>1024</v>
      </c>
      <c r="N7" s="240" t="s">
        <v>487</v>
      </c>
      <c r="O7" s="241">
        <v>4689100</v>
      </c>
      <c r="P7" s="241">
        <v>4689100</v>
      </c>
      <c r="Q7" s="241">
        <v>4689100</v>
      </c>
      <c r="R7" s="149" t="s">
        <v>700</v>
      </c>
      <c r="S7" s="227" t="s">
        <v>701</v>
      </c>
    </row>
    <row r="8" spans="1:21" ht="409.6" hidden="1" customHeight="1" x14ac:dyDescent="0.3">
      <c r="A8" s="162">
        <v>4</v>
      </c>
      <c r="B8" s="333"/>
      <c r="C8" s="148" t="s">
        <v>97</v>
      </c>
      <c r="D8" s="148"/>
      <c r="E8" s="147" t="s">
        <v>747</v>
      </c>
      <c r="F8" s="191" t="s">
        <v>551</v>
      </c>
      <c r="G8" s="191" t="s">
        <v>542</v>
      </c>
      <c r="H8" s="324"/>
      <c r="I8" s="191" t="s">
        <v>571</v>
      </c>
      <c r="J8" s="191" t="s">
        <v>556</v>
      </c>
      <c r="K8" s="323" t="s">
        <v>98</v>
      </c>
      <c r="L8" s="322" t="s">
        <v>486</v>
      </c>
      <c r="M8" s="147" t="s">
        <v>1026</v>
      </c>
      <c r="N8" s="240" t="s">
        <v>487</v>
      </c>
      <c r="O8" s="241">
        <v>4689100</v>
      </c>
      <c r="P8" s="241">
        <v>4689100</v>
      </c>
      <c r="Q8" s="241">
        <v>4689100</v>
      </c>
      <c r="R8" s="309" t="s">
        <v>702</v>
      </c>
      <c r="S8" s="329" t="s">
        <v>1025</v>
      </c>
    </row>
    <row r="9" spans="1:21" ht="211.2" hidden="1" customHeight="1" x14ac:dyDescent="0.3">
      <c r="A9" s="162">
        <v>5</v>
      </c>
      <c r="B9" s="333"/>
      <c r="C9" s="148" t="s">
        <v>544</v>
      </c>
      <c r="D9" s="148"/>
      <c r="E9" s="147" t="s">
        <v>705</v>
      </c>
      <c r="F9" s="191" t="s">
        <v>699</v>
      </c>
      <c r="G9" s="191" t="s">
        <v>704</v>
      </c>
      <c r="H9" s="324"/>
      <c r="I9" s="191" t="s">
        <v>545</v>
      </c>
      <c r="J9" s="191" t="s">
        <v>550</v>
      </c>
      <c r="K9" s="323" t="s">
        <v>99</v>
      </c>
      <c r="L9" s="147" t="s">
        <v>291</v>
      </c>
      <c r="M9" s="147" t="s">
        <v>292</v>
      </c>
      <c r="N9" s="240" t="s">
        <v>487</v>
      </c>
      <c r="O9" s="241"/>
      <c r="P9" s="241"/>
      <c r="Q9" s="241"/>
      <c r="R9" s="149" t="s">
        <v>703</v>
      </c>
      <c r="S9" s="227" t="s">
        <v>178</v>
      </c>
    </row>
    <row r="10" spans="1:21" ht="409.6" hidden="1" customHeight="1" x14ac:dyDescent="0.3">
      <c r="A10" s="162">
        <v>6</v>
      </c>
      <c r="B10" s="333"/>
      <c r="C10" s="148" t="s">
        <v>37</v>
      </c>
      <c r="D10" s="148"/>
      <c r="E10" s="147" t="s">
        <v>547</v>
      </c>
      <c r="F10" s="191" t="s">
        <v>546</v>
      </c>
      <c r="G10" s="191" t="s">
        <v>548</v>
      </c>
      <c r="H10" s="324"/>
      <c r="I10" s="191" t="s">
        <v>549</v>
      </c>
      <c r="J10" s="191" t="s">
        <v>550</v>
      </c>
      <c r="K10" s="323" t="s">
        <v>577</v>
      </c>
      <c r="L10" s="147" t="s">
        <v>293</v>
      </c>
      <c r="M10" s="147" t="s">
        <v>578</v>
      </c>
      <c r="N10" s="240" t="s">
        <v>67</v>
      </c>
      <c r="O10" s="241">
        <v>8007931.9000000004</v>
      </c>
      <c r="P10" s="241">
        <v>8014128.7999999998</v>
      </c>
      <c r="Q10" s="241">
        <v>8014128.7999999998</v>
      </c>
      <c r="R10" s="149" t="s">
        <v>495</v>
      </c>
      <c r="S10" s="227" t="s">
        <v>648</v>
      </c>
    </row>
    <row r="11" spans="1:21" ht="405" hidden="1" customHeight="1" x14ac:dyDescent="0.3">
      <c r="A11" s="325"/>
      <c r="B11" s="334">
        <v>7</v>
      </c>
      <c r="C11" s="148" t="s">
        <v>1030</v>
      </c>
      <c r="D11" s="148"/>
      <c r="E11" s="322" t="s">
        <v>1031</v>
      </c>
      <c r="F11" s="324" t="s">
        <v>552</v>
      </c>
      <c r="G11" s="324" t="s">
        <v>553</v>
      </c>
      <c r="H11" s="324" t="s">
        <v>1029</v>
      </c>
      <c r="I11" s="324" t="s">
        <v>554</v>
      </c>
      <c r="J11" s="324" t="s">
        <v>550</v>
      </c>
      <c r="K11" s="323" t="s">
        <v>1032</v>
      </c>
      <c r="L11" s="322" t="s">
        <v>1033</v>
      </c>
      <c r="M11" s="322" t="s">
        <v>1034</v>
      </c>
      <c r="N11" s="323" t="s">
        <v>4</v>
      </c>
      <c r="O11" s="241" t="s">
        <v>1035</v>
      </c>
      <c r="P11" s="241">
        <v>0</v>
      </c>
      <c r="Q11" s="241">
        <v>0</v>
      </c>
      <c r="R11" s="309" t="s">
        <v>1036</v>
      </c>
      <c r="S11" s="329" t="s">
        <v>1037</v>
      </c>
    </row>
    <row r="12" spans="1:21" ht="283.2" hidden="1" customHeight="1" x14ac:dyDescent="0.3">
      <c r="A12" s="330">
        <v>7</v>
      </c>
      <c r="B12" s="334"/>
      <c r="C12" s="148" t="s">
        <v>23</v>
      </c>
      <c r="D12" s="148"/>
      <c r="E12" s="147" t="s">
        <v>263</v>
      </c>
      <c r="F12" s="191" t="s">
        <v>552</v>
      </c>
      <c r="G12" s="191" t="s">
        <v>553</v>
      </c>
      <c r="H12" s="324" t="s">
        <v>1029</v>
      </c>
      <c r="I12" s="191" t="s">
        <v>554</v>
      </c>
      <c r="J12" s="191" t="s">
        <v>550</v>
      </c>
      <c r="K12" s="323" t="s">
        <v>100</v>
      </c>
      <c r="L12" s="147" t="s">
        <v>810</v>
      </c>
      <c r="M12" s="147" t="s">
        <v>101</v>
      </c>
      <c r="N12" s="240" t="s">
        <v>4</v>
      </c>
      <c r="O12" s="241">
        <v>57974568.899999999</v>
      </c>
      <c r="P12" s="241" t="s">
        <v>1028</v>
      </c>
      <c r="Q12" s="241">
        <v>70743875.700000003</v>
      </c>
      <c r="R12" s="149" t="s">
        <v>179</v>
      </c>
      <c r="S12" s="329" t="s">
        <v>809</v>
      </c>
    </row>
    <row r="13" spans="1:21" ht="327" hidden="1" customHeight="1" x14ac:dyDescent="0.3">
      <c r="A13" s="330">
        <v>8</v>
      </c>
      <c r="B13" s="333"/>
      <c r="C13" s="148" t="s">
        <v>500</v>
      </c>
      <c r="D13" s="148"/>
      <c r="E13" s="147" t="s">
        <v>501</v>
      </c>
      <c r="F13" s="191" t="s">
        <v>552</v>
      </c>
      <c r="G13" s="191" t="s">
        <v>553</v>
      </c>
      <c r="H13" s="324"/>
      <c r="I13" s="191" t="s">
        <v>554</v>
      </c>
      <c r="J13" s="191" t="s">
        <v>550</v>
      </c>
      <c r="K13" s="323" t="s">
        <v>807</v>
      </c>
      <c r="L13" s="147" t="s">
        <v>808</v>
      </c>
      <c r="M13" s="147" t="s">
        <v>1045</v>
      </c>
      <c r="N13" s="240" t="s">
        <v>4</v>
      </c>
      <c r="O13" s="241" t="s">
        <v>1044</v>
      </c>
      <c r="P13" s="241">
        <v>0</v>
      </c>
      <c r="Q13" s="241">
        <v>0</v>
      </c>
      <c r="R13" s="149" t="s">
        <v>502</v>
      </c>
      <c r="S13" s="329" t="s">
        <v>1043</v>
      </c>
    </row>
    <row r="14" spans="1:21" ht="328.2" hidden="1" customHeight="1" x14ac:dyDescent="0.3">
      <c r="A14" s="330">
        <v>9</v>
      </c>
      <c r="B14" s="333"/>
      <c r="C14" s="148" t="s">
        <v>25</v>
      </c>
      <c r="D14" s="148"/>
      <c r="E14" s="147" t="s">
        <v>264</v>
      </c>
      <c r="F14" s="191" t="s">
        <v>552</v>
      </c>
      <c r="G14" s="191" t="s">
        <v>553</v>
      </c>
      <c r="H14" s="324"/>
      <c r="I14" s="191" t="s">
        <v>554</v>
      </c>
      <c r="J14" s="191" t="s">
        <v>550</v>
      </c>
      <c r="K14" s="323" t="s">
        <v>102</v>
      </c>
      <c r="L14" s="147" t="s">
        <v>806</v>
      </c>
      <c r="M14" s="147" t="s">
        <v>1042</v>
      </c>
      <c r="N14" s="240" t="s">
        <v>4</v>
      </c>
      <c r="O14" s="241">
        <v>5412793.0999999996</v>
      </c>
      <c r="P14" s="241">
        <v>5412793.0999999996</v>
      </c>
      <c r="Q14" s="241">
        <v>5412793.0999999996</v>
      </c>
      <c r="R14" s="149" t="s">
        <v>180</v>
      </c>
      <c r="S14" s="227" t="s">
        <v>805</v>
      </c>
    </row>
    <row r="15" spans="1:21" ht="237.6" hidden="1" customHeight="1" x14ac:dyDescent="0.3">
      <c r="A15" s="344">
        <v>10</v>
      </c>
      <c r="B15" s="333"/>
      <c r="C15" s="148" t="s">
        <v>103</v>
      </c>
      <c r="D15" s="148"/>
      <c r="E15" s="147" t="s">
        <v>496</v>
      </c>
      <c r="F15" s="191" t="s">
        <v>552</v>
      </c>
      <c r="G15" s="191" t="s">
        <v>553</v>
      </c>
      <c r="H15" s="324"/>
      <c r="I15" s="191" t="s">
        <v>554</v>
      </c>
      <c r="J15" s="191" t="s">
        <v>550</v>
      </c>
      <c r="K15" s="323" t="s">
        <v>104</v>
      </c>
      <c r="L15" s="147" t="s">
        <v>497</v>
      </c>
      <c r="M15" s="147" t="s">
        <v>498</v>
      </c>
      <c r="N15" s="240" t="s">
        <v>4</v>
      </c>
      <c r="O15" s="241">
        <v>4938710.9000000004</v>
      </c>
      <c r="P15" s="241">
        <v>5252272.3</v>
      </c>
      <c r="Q15" s="241">
        <v>5540787.7000000002</v>
      </c>
      <c r="R15" s="149" t="s">
        <v>181</v>
      </c>
      <c r="S15" s="227" t="s">
        <v>499</v>
      </c>
    </row>
    <row r="16" spans="1:21" ht="316.8" hidden="1" customHeight="1" x14ac:dyDescent="0.3">
      <c r="A16" s="330">
        <v>11</v>
      </c>
      <c r="B16" s="333"/>
      <c r="C16" s="148" t="s">
        <v>1049</v>
      </c>
      <c r="D16" s="148"/>
      <c r="E16" s="147" t="s">
        <v>1050</v>
      </c>
      <c r="F16" s="191" t="s">
        <v>552</v>
      </c>
      <c r="G16" s="191" t="s">
        <v>557</v>
      </c>
      <c r="H16" s="324"/>
      <c r="I16" s="191" t="s">
        <v>554</v>
      </c>
      <c r="J16" s="191" t="s">
        <v>550</v>
      </c>
      <c r="K16" s="323" t="s">
        <v>840</v>
      </c>
      <c r="L16" s="147" t="s">
        <v>720</v>
      </c>
      <c r="M16" s="147" t="s">
        <v>1048</v>
      </c>
      <c r="N16" s="240" t="s">
        <v>4</v>
      </c>
      <c r="O16" s="241">
        <v>1182241.3</v>
      </c>
      <c r="P16" s="241">
        <v>677037.9</v>
      </c>
      <c r="Q16" s="241">
        <v>677037.9</v>
      </c>
      <c r="R16" s="149" t="s">
        <v>182</v>
      </c>
      <c r="S16" s="329" t="s">
        <v>1047</v>
      </c>
    </row>
    <row r="17" spans="1:19" ht="369.6" hidden="1" customHeight="1" x14ac:dyDescent="0.3">
      <c r="A17" s="344">
        <v>12</v>
      </c>
      <c r="B17" s="333"/>
      <c r="C17" s="148" t="s">
        <v>1051</v>
      </c>
      <c r="D17" s="148"/>
      <c r="E17" s="147" t="s">
        <v>722</v>
      </c>
      <c r="F17" s="191" t="s">
        <v>552</v>
      </c>
      <c r="G17" s="191" t="s">
        <v>553</v>
      </c>
      <c r="H17" s="324" t="s">
        <v>1068</v>
      </c>
      <c r="I17" s="191" t="s">
        <v>554</v>
      </c>
      <c r="J17" s="191" t="s">
        <v>550</v>
      </c>
      <c r="K17" s="323" t="s">
        <v>515</v>
      </c>
      <c r="L17" s="147" t="s">
        <v>516</v>
      </c>
      <c r="M17" s="147" t="s">
        <v>514</v>
      </c>
      <c r="N17" s="240" t="s">
        <v>4</v>
      </c>
      <c r="O17" s="241">
        <v>500000</v>
      </c>
      <c r="P17" s="241">
        <v>0</v>
      </c>
      <c r="Q17" s="241">
        <v>0</v>
      </c>
      <c r="R17" s="149" t="s">
        <v>513</v>
      </c>
      <c r="S17" s="227" t="s">
        <v>721</v>
      </c>
    </row>
    <row r="18" spans="1:19" ht="334.2" hidden="1" customHeight="1" x14ac:dyDescent="0.3">
      <c r="A18" s="330">
        <v>13</v>
      </c>
      <c r="B18" s="333"/>
      <c r="C18" s="148" t="s">
        <v>24</v>
      </c>
      <c r="D18" s="148"/>
      <c r="E18" s="147" t="s">
        <v>265</v>
      </c>
      <c r="F18" s="191" t="s">
        <v>552</v>
      </c>
      <c r="G18" s="191" t="s">
        <v>553</v>
      </c>
      <c r="H18" s="324"/>
      <c r="I18" s="191" t="s">
        <v>554</v>
      </c>
      <c r="J18" s="191" t="s">
        <v>550</v>
      </c>
      <c r="K18" s="323" t="s">
        <v>105</v>
      </c>
      <c r="L18" s="147" t="s">
        <v>810</v>
      </c>
      <c r="M18" s="147" t="s">
        <v>1041</v>
      </c>
      <c r="N18" s="240" t="s">
        <v>4</v>
      </c>
      <c r="O18" s="241" t="s">
        <v>1038</v>
      </c>
      <c r="P18" s="241" t="s">
        <v>1039</v>
      </c>
      <c r="Q18" s="241" t="s">
        <v>1040</v>
      </c>
      <c r="R18" s="149" t="s">
        <v>183</v>
      </c>
      <c r="S18" s="329" t="s">
        <v>811</v>
      </c>
    </row>
    <row r="19" spans="1:19" ht="252.6" hidden="1" customHeight="1" x14ac:dyDescent="0.3">
      <c r="A19" s="330">
        <v>14</v>
      </c>
      <c r="B19" s="333"/>
      <c r="C19" s="148" t="s">
        <v>106</v>
      </c>
      <c r="D19" s="148"/>
      <c r="E19" s="147" t="s">
        <v>503</v>
      </c>
      <c r="F19" s="191" t="s">
        <v>552</v>
      </c>
      <c r="G19" s="191" t="s">
        <v>553</v>
      </c>
      <c r="H19" s="324"/>
      <c r="I19" s="191" t="s">
        <v>554</v>
      </c>
      <c r="J19" s="191" t="s">
        <v>550</v>
      </c>
      <c r="K19" s="323" t="s">
        <v>107</v>
      </c>
      <c r="L19" s="147" t="s">
        <v>108</v>
      </c>
      <c r="M19" s="147" t="s">
        <v>1052</v>
      </c>
      <c r="N19" s="240" t="s">
        <v>4</v>
      </c>
      <c r="O19" s="241">
        <v>18948707.800000001</v>
      </c>
      <c r="P19" s="241">
        <v>20933296.100000001</v>
      </c>
      <c r="Q19" s="241">
        <v>18899663.199999999</v>
      </c>
      <c r="R19" s="149" t="s">
        <v>184</v>
      </c>
      <c r="S19" s="329" t="s">
        <v>375</v>
      </c>
    </row>
    <row r="20" spans="1:19" ht="303.60000000000002" hidden="1" customHeight="1" x14ac:dyDescent="0.3">
      <c r="A20" s="344">
        <v>15</v>
      </c>
      <c r="B20" s="333"/>
      <c r="C20" s="148" t="s">
        <v>505</v>
      </c>
      <c r="D20" s="148"/>
      <c r="E20" s="147" t="s">
        <v>816</v>
      </c>
      <c r="F20" s="191" t="s">
        <v>552</v>
      </c>
      <c r="G20" s="191" t="s">
        <v>553</v>
      </c>
      <c r="H20" s="324"/>
      <c r="I20" s="191" t="s">
        <v>554</v>
      </c>
      <c r="J20" s="191" t="s">
        <v>550</v>
      </c>
      <c r="K20" s="323" t="s">
        <v>812</v>
      </c>
      <c r="L20" s="147" t="s">
        <v>815</v>
      </c>
      <c r="M20" s="147" t="s">
        <v>814</v>
      </c>
      <c r="N20" s="240" t="s">
        <v>4</v>
      </c>
      <c r="O20" s="241">
        <v>2100000</v>
      </c>
      <c r="P20" s="241">
        <v>1925000</v>
      </c>
      <c r="Q20" s="241">
        <v>1925000</v>
      </c>
      <c r="R20" s="149" t="s">
        <v>504</v>
      </c>
      <c r="S20" s="227" t="s">
        <v>813</v>
      </c>
    </row>
    <row r="21" spans="1:19" ht="409.6" hidden="1" customHeight="1" x14ac:dyDescent="0.3">
      <c r="A21" s="330">
        <v>16</v>
      </c>
      <c r="B21" s="333"/>
      <c r="C21" s="148" t="s">
        <v>506</v>
      </c>
      <c r="D21" s="148"/>
      <c r="E21" s="147" t="s">
        <v>512</v>
      </c>
      <c r="F21" s="191" t="s">
        <v>552</v>
      </c>
      <c r="G21" s="191" t="s">
        <v>553</v>
      </c>
      <c r="H21" s="324"/>
      <c r="I21" s="191" t="s">
        <v>554</v>
      </c>
      <c r="J21" s="191" t="s">
        <v>550</v>
      </c>
      <c r="K21" s="323" t="s">
        <v>511</v>
      </c>
      <c r="L21" s="147" t="s">
        <v>510</v>
      </c>
      <c r="M21" s="147" t="s">
        <v>507</v>
      </c>
      <c r="N21" s="240" t="s">
        <v>4</v>
      </c>
      <c r="O21" s="241">
        <v>11026772.1</v>
      </c>
      <c r="P21" s="241">
        <v>13272190.1</v>
      </c>
      <c r="Q21" s="241">
        <v>15732898.1</v>
      </c>
      <c r="R21" s="149" t="s">
        <v>509</v>
      </c>
      <c r="S21" s="329" t="s">
        <v>508</v>
      </c>
    </row>
    <row r="22" spans="1:19" ht="145.19999999999999" hidden="1" customHeight="1" x14ac:dyDescent="0.3">
      <c r="A22" s="330">
        <v>17</v>
      </c>
      <c r="B22" s="333"/>
      <c r="C22" s="148" t="s">
        <v>38</v>
      </c>
      <c r="D22" s="148"/>
      <c r="E22" s="147" t="s">
        <v>266</v>
      </c>
      <c r="F22" s="191" t="s">
        <v>552</v>
      </c>
      <c r="G22" s="191" t="s">
        <v>539</v>
      </c>
      <c r="H22" s="324" t="s">
        <v>1056</v>
      </c>
      <c r="I22" s="191" t="s">
        <v>554</v>
      </c>
      <c r="J22" s="191" t="s">
        <v>550</v>
      </c>
      <c r="K22" s="323" t="s">
        <v>39</v>
      </c>
      <c r="L22" s="147" t="s">
        <v>1057</v>
      </c>
      <c r="M22" s="147" t="s">
        <v>1058</v>
      </c>
      <c r="N22" s="240" t="s">
        <v>4</v>
      </c>
      <c r="O22" s="241">
        <v>763652.5</v>
      </c>
      <c r="P22" s="241">
        <v>1198352.5</v>
      </c>
      <c r="Q22" s="241">
        <v>1198352.5</v>
      </c>
      <c r="R22" s="149" t="s">
        <v>185</v>
      </c>
      <c r="S22" s="227" t="s">
        <v>334</v>
      </c>
    </row>
    <row r="23" spans="1:19" ht="145.19999999999999" hidden="1" customHeight="1" x14ac:dyDescent="0.3">
      <c r="A23" s="344">
        <v>18</v>
      </c>
      <c r="B23" s="333"/>
      <c r="C23" s="148" t="s">
        <v>711</v>
      </c>
      <c r="D23" s="148"/>
      <c r="E23" s="147" t="s">
        <v>482</v>
      </c>
      <c r="F23" s="191" t="s">
        <v>552</v>
      </c>
      <c r="G23" s="191" t="s">
        <v>557</v>
      </c>
      <c r="H23" s="324" t="s">
        <v>1059</v>
      </c>
      <c r="I23" s="191" t="s">
        <v>554</v>
      </c>
      <c r="J23" s="191" t="s">
        <v>550</v>
      </c>
      <c r="K23" s="323" t="s">
        <v>109</v>
      </c>
      <c r="L23" s="147" t="s">
        <v>294</v>
      </c>
      <c r="M23" s="147" t="s">
        <v>483</v>
      </c>
      <c r="N23" s="240" t="s">
        <v>4</v>
      </c>
      <c r="O23" s="241">
        <v>546738.4</v>
      </c>
      <c r="P23" s="241">
        <v>546738.4</v>
      </c>
      <c r="Q23" s="241">
        <v>546738.4</v>
      </c>
      <c r="R23" s="149" t="s">
        <v>186</v>
      </c>
      <c r="S23" s="227" t="s">
        <v>835</v>
      </c>
    </row>
    <row r="24" spans="1:19" ht="158.4" hidden="1" customHeight="1" x14ac:dyDescent="0.3">
      <c r="A24" s="330">
        <v>19</v>
      </c>
      <c r="B24" s="333"/>
      <c r="C24" s="148" t="s">
        <v>481</v>
      </c>
      <c r="D24" s="148"/>
      <c r="E24" s="147" t="s">
        <v>780</v>
      </c>
      <c r="F24" s="191" t="s">
        <v>552</v>
      </c>
      <c r="G24" s="191" t="s">
        <v>557</v>
      </c>
      <c r="H24" s="338" t="s">
        <v>1059</v>
      </c>
      <c r="I24" s="191" t="s">
        <v>554</v>
      </c>
      <c r="J24" s="191" t="s">
        <v>550</v>
      </c>
      <c r="K24" s="323" t="s">
        <v>110</v>
      </c>
      <c r="L24" s="147" t="s">
        <v>111</v>
      </c>
      <c r="M24" s="147" t="s">
        <v>1100</v>
      </c>
      <c r="N24" s="240" t="s">
        <v>4</v>
      </c>
      <c r="O24" s="241">
        <v>70000</v>
      </c>
      <c r="P24" s="241">
        <v>70000</v>
      </c>
      <c r="Q24" s="241">
        <v>70000</v>
      </c>
      <c r="R24" s="149" t="s">
        <v>187</v>
      </c>
      <c r="S24" s="329" t="s">
        <v>779</v>
      </c>
    </row>
    <row r="25" spans="1:19" ht="290.39999999999998" hidden="1" customHeight="1" x14ac:dyDescent="0.3">
      <c r="A25" s="330">
        <v>20</v>
      </c>
      <c r="B25" s="333"/>
      <c r="C25" s="148" t="s">
        <v>13</v>
      </c>
      <c r="D25" s="148"/>
      <c r="E25" s="147" t="s">
        <v>112</v>
      </c>
      <c r="F25" s="191" t="s">
        <v>552</v>
      </c>
      <c r="G25" s="191" t="s">
        <v>558</v>
      </c>
      <c r="H25" s="324" t="s">
        <v>1062</v>
      </c>
      <c r="I25" s="191" t="s">
        <v>554</v>
      </c>
      <c r="J25" s="191" t="s">
        <v>550</v>
      </c>
      <c r="K25" s="323" t="s">
        <v>841</v>
      </c>
      <c r="L25" s="147" t="s">
        <v>113</v>
      </c>
      <c r="M25" s="147" t="s">
        <v>1101</v>
      </c>
      <c r="N25" s="240" t="s">
        <v>4</v>
      </c>
      <c r="O25" s="241">
        <v>615000</v>
      </c>
      <c r="P25" s="241">
        <v>615000</v>
      </c>
      <c r="Q25" s="241">
        <v>615000</v>
      </c>
      <c r="R25" s="149" t="s">
        <v>188</v>
      </c>
      <c r="S25" s="329" t="s">
        <v>1061</v>
      </c>
    </row>
    <row r="26" spans="1:19" ht="198" hidden="1" customHeight="1" x14ac:dyDescent="0.3">
      <c r="A26" s="344">
        <v>21</v>
      </c>
      <c r="B26" s="333"/>
      <c r="C26" s="148" t="s">
        <v>26</v>
      </c>
      <c r="D26" s="148"/>
      <c r="E26" s="147" t="s">
        <v>267</v>
      </c>
      <c r="F26" s="191" t="s">
        <v>552</v>
      </c>
      <c r="G26" s="191" t="s">
        <v>542</v>
      </c>
      <c r="H26" s="324"/>
      <c r="I26" s="191" t="s">
        <v>554</v>
      </c>
      <c r="J26" s="191" t="s">
        <v>550</v>
      </c>
      <c r="K26" s="323" t="s">
        <v>842</v>
      </c>
      <c r="L26" s="147" t="s">
        <v>114</v>
      </c>
      <c r="M26" s="147" t="s">
        <v>115</v>
      </c>
      <c r="N26" s="240" t="s">
        <v>4</v>
      </c>
      <c r="O26" s="241">
        <v>450000</v>
      </c>
      <c r="P26" s="241">
        <v>450000</v>
      </c>
      <c r="Q26" s="241">
        <v>450000</v>
      </c>
      <c r="R26" s="149" t="s">
        <v>190</v>
      </c>
      <c r="S26" s="227" t="s">
        <v>189</v>
      </c>
    </row>
    <row r="27" spans="1:19" ht="277.2" hidden="1" customHeight="1" x14ac:dyDescent="0.3">
      <c r="A27" s="344">
        <v>22</v>
      </c>
      <c r="B27" s="333"/>
      <c r="C27" s="148" t="s">
        <v>18</v>
      </c>
      <c r="D27" s="148"/>
      <c r="E27" s="147" t="s">
        <v>268</v>
      </c>
      <c r="F27" s="191" t="s">
        <v>552</v>
      </c>
      <c r="G27" s="191" t="s">
        <v>542</v>
      </c>
      <c r="H27" s="324"/>
      <c r="I27" s="191" t="s">
        <v>554</v>
      </c>
      <c r="J27" s="191" t="s">
        <v>550</v>
      </c>
      <c r="K27" s="323" t="s">
        <v>116</v>
      </c>
      <c r="L27" s="147" t="s">
        <v>295</v>
      </c>
      <c r="M27" s="147" t="s">
        <v>117</v>
      </c>
      <c r="N27" s="240" t="s">
        <v>4</v>
      </c>
      <c r="O27" s="241">
        <v>160000</v>
      </c>
      <c r="P27" s="241">
        <v>160000</v>
      </c>
      <c r="Q27" s="241">
        <v>160000</v>
      </c>
      <c r="R27" s="149" t="s">
        <v>192</v>
      </c>
      <c r="S27" s="227" t="s">
        <v>191</v>
      </c>
    </row>
    <row r="28" spans="1:19" ht="158.4" hidden="1" customHeight="1" x14ac:dyDescent="0.3">
      <c r="A28" s="330">
        <v>23</v>
      </c>
      <c r="B28" s="333"/>
      <c r="C28" s="148" t="s">
        <v>22</v>
      </c>
      <c r="D28" s="148"/>
      <c r="E28" s="147" t="s">
        <v>269</v>
      </c>
      <c r="F28" s="191" t="s">
        <v>552</v>
      </c>
      <c r="G28" s="191" t="s">
        <v>542</v>
      </c>
      <c r="H28" s="324" t="s">
        <v>1063</v>
      </c>
      <c r="I28" s="191" t="s">
        <v>554</v>
      </c>
      <c r="J28" s="191" t="s">
        <v>550</v>
      </c>
      <c r="K28" s="323" t="s">
        <v>118</v>
      </c>
      <c r="L28" s="147" t="s">
        <v>296</v>
      </c>
      <c r="M28" s="147" t="s">
        <v>1064</v>
      </c>
      <c r="N28" s="240" t="s">
        <v>4</v>
      </c>
      <c r="O28" s="241">
        <v>400000</v>
      </c>
      <c r="P28" s="241">
        <v>1000000</v>
      </c>
      <c r="Q28" s="241">
        <v>500000</v>
      </c>
      <c r="R28" s="149" t="s">
        <v>193</v>
      </c>
      <c r="S28" s="329" t="s">
        <v>817</v>
      </c>
    </row>
    <row r="29" spans="1:19" ht="145.19999999999999" hidden="1" customHeight="1" x14ac:dyDescent="0.3">
      <c r="A29" s="344">
        <v>24</v>
      </c>
      <c r="B29" s="333"/>
      <c r="C29" s="148" t="s">
        <v>119</v>
      </c>
      <c r="D29" s="148"/>
      <c r="E29" s="147" t="s">
        <v>270</v>
      </c>
      <c r="F29" s="191" t="s">
        <v>552</v>
      </c>
      <c r="G29" s="191" t="s">
        <v>553</v>
      </c>
      <c r="H29" s="324"/>
      <c r="I29" s="191" t="s">
        <v>554</v>
      </c>
      <c r="J29" s="191" t="s">
        <v>550</v>
      </c>
      <c r="K29" s="323" t="s">
        <v>843</v>
      </c>
      <c r="L29" s="147" t="s">
        <v>120</v>
      </c>
      <c r="M29" s="147" t="s">
        <v>121</v>
      </c>
      <c r="N29" s="240" t="s">
        <v>4</v>
      </c>
      <c r="O29" s="241">
        <v>200000</v>
      </c>
      <c r="P29" s="241">
        <v>200000</v>
      </c>
      <c r="Q29" s="241">
        <v>200000</v>
      </c>
      <c r="R29" s="149" t="s">
        <v>195</v>
      </c>
      <c r="S29" s="227" t="s">
        <v>194</v>
      </c>
    </row>
    <row r="30" spans="1:19" ht="303.60000000000002" hidden="1" customHeight="1" x14ac:dyDescent="0.3">
      <c r="A30" s="330">
        <v>25</v>
      </c>
      <c r="B30" s="333"/>
      <c r="C30" s="148" t="s">
        <v>484</v>
      </c>
      <c r="D30" s="148"/>
      <c r="E30" s="147" t="s">
        <v>520</v>
      </c>
      <c r="F30" s="191" t="s">
        <v>552</v>
      </c>
      <c r="G30" s="191" t="s">
        <v>553</v>
      </c>
      <c r="H30" s="338" t="s">
        <v>1059</v>
      </c>
      <c r="I30" s="191" t="s">
        <v>554</v>
      </c>
      <c r="J30" s="191" t="s">
        <v>550</v>
      </c>
      <c r="K30" s="323" t="s">
        <v>518</v>
      </c>
      <c r="L30" s="147" t="s">
        <v>521</v>
      </c>
      <c r="M30" s="147" t="s">
        <v>1060</v>
      </c>
      <c r="N30" s="240" t="s">
        <v>4</v>
      </c>
      <c r="O30" s="241">
        <v>500000</v>
      </c>
      <c r="P30" s="241">
        <v>500000</v>
      </c>
      <c r="Q30" s="241">
        <v>500000</v>
      </c>
      <c r="R30" s="149" t="s">
        <v>519</v>
      </c>
      <c r="S30" s="329" t="s">
        <v>517</v>
      </c>
    </row>
    <row r="31" spans="1:19" ht="330" hidden="1" customHeight="1" x14ac:dyDescent="0.3">
      <c r="A31" s="347">
        <v>26</v>
      </c>
      <c r="B31" s="333"/>
      <c r="C31" s="148" t="s">
        <v>40</v>
      </c>
      <c r="D31" s="148"/>
      <c r="E31" s="147" t="s">
        <v>271</v>
      </c>
      <c r="F31" s="191" t="s">
        <v>552</v>
      </c>
      <c r="G31" s="191" t="s">
        <v>542</v>
      </c>
      <c r="H31" s="324"/>
      <c r="I31" s="191" t="s">
        <v>540</v>
      </c>
      <c r="J31" s="191" t="s">
        <v>555</v>
      </c>
      <c r="K31" s="323" t="s">
        <v>41</v>
      </c>
      <c r="L31" s="147" t="s">
        <v>985</v>
      </c>
      <c r="M31" s="147" t="s">
        <v>791</v>
      </c>
      <c r="N31" s="240" t="s">
        <v>4</v>
      </c>
      <c r="O31" s="241"/>
      <c r="P31" s="241"/>
      <c r="Q31" s="241"/>
      <c r="R31" s="149" t="s">
        <v>196</v>
      </c>
      <c r="S31" s="227" t="s">
        <v>984</v>
      </c>
    </row>
    <row r="32" spans="1:19" ht="277.2" hidden="1" customHeight="1" x14ac:dyDescent="0.3">
      <c r="A32" s="344">
        <v>27</v>
      </c>
      <c r="B32" s="333"/>
      <c r="C32" s="148" t="s">
        <v>42</v>
      </c>
      <c r="D32" s="148"/>
      <c r="E32" s="147" t="s">
        <v>272</v>
      </c>
      <c r="F32" s="191" t="s">
        <v>552</v>
      </c>
      <c r="G32" s="191" t="s">
        <v>542</v>
      </c>
      <c r="H32" s="324"/>
      <c r="I32" s="191" t="s">
        <v>554</v>
      </c>
      <c r="J32" s="191" t="s">
        <v>550</v>
      </c>
      <c r="K32" s="323" t="s">
        <v>122</v>
      </c>
      <c r="L32" s="147" t="s">
        <v>297</v>
      </c>
      <c r="M32" s="147" t="s">
        <v>43</v>
      </c>
      <c r="N32" s="240" t="s">
        <v>4</v>
      </c>
      <c r="O32" s="241">
        <v>100000</v>
      </c>
      <c r="P32" s="241">
        <v>100000</v>
      </c>
      <c r="Q32" s="241">
        <v>100000</v>
      </c>
      <c r="R32" s="149" t="s">
        <v>198</v>
      </c>
      <c r="S32" s="227" t="s">
        <v>197</v>
      </c>
    </row>
    <row r="33" spans="1:19" ht="368.4" hidden="1" customHeight="1" x14ac:dyDescent="0.3">
      <c r="A33" s="330">
        <v>28</v>
      </c>
      <c r="B33" s="333"/>
      <c r="C33" s="148" t="s">
        <v>1065</v>
      </c>
      <c r="D33" s="148"/>
      <c r="E33" s="147" t="s">
        <v>379</v>
      </c>
      <c r="F33" s="191" t="s">
        <v>552</v>
      </c>
      <c r="G33" s="191" t="s">
        <v>542</v>
      </c>
      <c r="H33" s="324" t="s">
        <v>1068</v>
      </c>
      <c r="I33" s="191" t="s">
        <v>554</v>
      </c>
      <c r="J33" s="191" t="s">
        <v>550</v>
      </c>
      <c r="K33" s="323" t="s">
        <v>376</v>
      </c>
      <c r="L33" s="147" t="s">
        <v>378</v>
      </c>
      <c r="M33" s="147" t="s">
        <v>1066</v>
      </c>
      <c r="N33" s="240" t="s">
        <v>4</v>
      </c>
      <c r="O33" s="241">
        <v>3400000</v>
      </c>
      <c r="P33" s="241">
        <v>2500000</v>
      </c>
      <c r="Q33" s="241">
        <v>1500000</v>
      </c>
      <c r="R33" s="149" t="s">
        <v>377</v>
      </c>
      <c r="S33" s="329" t="s">
        <v>1067</v>
      </c>
    </row>
    <row r="34" spans="1:19" ht="368.4" hidden="1" customHeight="1" x14ac:dyDescent="0.3">
      <c r="A34" s="341"/>
      <c r="B34" s="334" t="s">
        <v>1069</v>
      </c>
      <c r="C34" s="148" t="s">
        <v>1070</v>
      </c>
      <c r="D34" s="148"/>
      <c r="E34" s="340" t="s">
        <v>1075</v>
      </c>
      <c r="F34" s="342" t="s">
        <v>552</v>
      </c>
      <c r="G34" s="342" t="s">
        <v>557</v>
      </c>
      <c r="H34" s="342" t="s">
        <v>1074</v>
      </c>
      <c r="I34" s="342" t="s">
        <v>554</v>
      </c>
      <c r="J34" s="342" t="s">
        <v>550</v>
      </c>
      <c r="K34" s="339" t="s">
        <v>1076</v>
      </c>
      <c r="L34" s="340" t="s">
        <v>1071</v>
      </c>
      <c r="M34" s="340" t="s">
        <v>1077</v>
      </c>
      <c r="N34" s="339" t="s">
        <v>4</v>
      </c>
      <c r="O34" s="241">
        <v>3000000</v>
      </c>
      <c r="P34" s="241">
        <v>6000000</v>
      </c>
      <c r="Q34" s="241">
        <v>6000000</v>
      </c>
      <c r="R34" s="309" t="s">
        <v>1073</v>
      </c>
      <c r="S34" s="329" t="s">
        <v>1072</v>
      </c>
    </row>
    <row r="35" spans="1:19" ht="184.8" hidden="1" customHeight="1" x14ac:dyDescent="0.3">
      <c r="A35" s="330">
        <v>29</v>
      </c>
      <c r="B35" s="333"/>
      <c r="C35" s="148" t="s">
        <v>1108</v>
      </c>
      <c r="D35" s="148"/>
      <c r="E35" s="147" t="s">
        <v>1109</v>
      </c>
      <c r="F35" s="191" t="s">
        <v>559</v>
      </c>
      <c r="G35" s="191" t="s">
        <v>560</v>
      </c>
      <c r="H35" s="351" t="s">
        <v>1115</v>
      </c>
      <c r="I35" s="191" t="s">
        <v>541</v>
      </c>
      <c r="J35" s="191" t="s">
        <v>555</v>
      </c>
      <c r="K35" s="323" t="s">
        <v>1110</v>
      </c>
      <c r="L35" s="147" t="s">
        <v>1111</v>
      </c>
      <c r="M35" s="147" t="s">
        <v>1112</v>
      </c>
      <c r="N35" s="240" t="s">
        <v>4</v>
      </c>
      <c r="O35" s="241">
        <v>9677823.3000000007</v>
      </c>
      <c r="P35" s="241">
        <v>8517160.1999999993</v>
      </c>
      <c r="Q35" s="192">
        <v>8869387.4000000004</v>
      </c>
      <c r="R35" s="149" t="s">
        <v>199</v>
      </c>
      <c r="S35" s="354" t="s">
        <v>1107</v>
      </c>
    </row>
    <row r="36" spans="1:19" ht="409.6" hidden="1" customHeight="1" x14ac:dyDescent="0.3">
      <c r="A36" s="344">
        <v>30</v>
      </c>
      <c r="B36" s="333"/>
      <c r="C36" s="148" t="s">
        <v>44</v>
      </c>
      <c r="D36" s="148"/>
      <c r="E36" s="147" t="s">
        <v>776</v>
      </c>
      <c r="F36" s="191" t="s">
        <v>552</v>
      </c>
      <c r="G36" s="191" t="s">
        <v>542</v>
      </c>
      <c r="H36" s="324"/>
      <c r="I36" s="191" t="s">
        <v>554</v>
      </c>
      <c r="J36" s="191" t="s">
        <v>550</v>
      </c>
      <c r="K36" s="323" t="s">
        <v>123</v>
      </c>
      <c r="L36" s="147" t="s">
        <v>777</v>
      </c>
      <c r="M36" s="147" t="s">
        <v>45</v>
      </c>
      <c r="N36" s="240" t="s">
        <v>4</v>
      </c>
      <c r="O36" s="241">
        <v>400000</v>
      </c>
      <c r="P36" s="241">
        <v>400000</v>
      </c>
      <c r="Q36" s="241">
        <v>400000</v>
      </c>
      <c r="R36" s="149" t="s">
        <v>200</v>
      </c>
      <c r="S36" s="227" t="s">
        <v>775</v>
      </c>
    </row>
    <row r="37" spans="1:19" ht="409.6" hidden="1" customHeight="1" x14ac:dyDescent="0.3">
      <c r="A37" s="344">
        <v>31</v>
      </c>
      <c r="B37" s="333"/>
      <c r="C37" s="148" t="s">
        <v>828</v>
      </c>
      <c r="D37" s="148"/>
      <c r="E37" s="147" t="s">
        <v>381</v>
      </c>
      <c r="F37" s="191" t="s">
        <v>552</v>
      </c>
      <c r="G37" s="191" t="s">
        <v>553</v>
      </c>
      <c r="H37" s="324"/>
      <c r="I37" s="191" t="s">
        <v>554</v>
      </c>
      <c r="J37" s="191" t="s">
        <v>550</v>
      </c>
      <c r="K37" s="323" t="s">
        <v>804</v>
      </c>
      <c r="L37" s="147" t="s">
        <v>382</v>
      </c>
      <c r="M37" s="147" t="s">
        <v>124</v>
      </c>
      <c r="N37" s="240" t="s">
        <v>4</v>
      </c>
      <c r="O37" s="241">
        <v>450000</v>
      </c>
      <c r="P37" s="241">
        <v>450000</v>
      </c>
      <c r="Q37" s="241">
        <v>450000</v>
      </c>
      <c r="R37" s="149" t="s">
        <v>201</v>
      </c>
      <c r="S37" s="227" t="s">
        <v>380</v>
      </c>
    </row>
    <row r="38" spans="1:19" ht="290.39999999999998" hidden="1" customHeight="1" x14ac:dyDescent="0.3">
      <c r="A38" s="366">
        <v>32</v>
      </c>
      <c r="B38" s="333"/>
      <c r="C38" s="148" t="s">
        <v>1099</v>
      </c>
      <c r="D38" s="148"/>
      <c r="E38" s="147" t="s">
        <v>1096</v>
      </c>
      <c r="F38" s="191" t="s">
        <v>552</v>
      </c>
      <c r="G38" s="191" t="s">
        <v>557</v>
      </c>
      <c r="H38" s="324" t="s">
        <v>1095</v>
      </c>
      <c r="I38" s="191" t="s">
        <v>554</v>
      </c>
      <c r="J38" s="191" t="s">
        <v>550</v>
      </c>
      <c r="K38" s="323" t="s">
        <v>1094</v>
      </c>
      <c r="L38" s="147" t="s">
        <v>1098</v>
      </c>
      <c r="M38" s="147" t="s">
        <v>1097</v>
      </c>
      <c r="N38" s="240" t="s">
        <v>4</v>
      </c>
      <c r="O38" s="241">
        <f>5785414.9+2767359.3</f>
        <v>8552774.1999999993</v>
      </c>
      <c r="P38" s="241">
        <v>11044578.199999999</v>
      </c>
      <c r="Q38" s="241">
        <v>11885132.199999999</v>
      </c>
      <c r="R38" s="309" t="s">
        <v>1093</v>
      </c>
      <c r="S38" s="329" t="s">
        <v>1092</v>
      </c>
    </row>
    <row r="39" spans="1:19" ht="237.6" hidden="1" customHeight="1" x14ac:dyDescent="0.3">
      <c r="A39" s="330">
        <v>33</v>
      </c>
      <c r="B39" s="333"/>
      <c r="C39" s="148" t="s">
        <v>46</v>
      </c>
      <c r="D39" s="148"/>
      <c r="E39" s="147" t="s">
        <v>1104</v>
      </c>
      <c r="F39" s="191" t="s">
        <v>546</v>
      </c>
      <c r="G39" s="191" t="s">
        <v>557</v>
      </c>
      <c r="H39" s="379" t="s">
        <v>1102</v>
      </c>
      <c r="I39" s="191" t="s">
        <v>554</v>
      </c>
      <c r="J39" s="191" t="s">
        <v>550</v>
      </c>
      <c r="K39" s="323" t="s">
        <v>844</v>
      </c>
      <c r="L39" s="147" t="s">
        <v>1105</v>
      </c>
      <c r="M39" s="147" t="s">
        <v>1106</v>
      </c>
      <c r="N39" s="240" t="s">
        <v>4</v>
      </c>
      <c r="O39" s="241">
        <v>300000</v>
      </c>
      <c r="P39" s="241">
        <v>300000</v>
      </c>
      <c r="Q39" s="241">
        <v>300000</v>
      </c>
      <c r="R39" s="149" t="s">
        <v>202</v>
      </c>
      <c r="S39" s="329" t="s">
        <v>1103</v>
      </c>
    </row>
    <row r="40" spans="1:19" s="378" customFormat="1" ht="409.6" hidden="1" customHeight="1" x14ac:dyDescent="0.3">
      <c r="A40" s="369">
        <v>34</v>
      </c>
      <c r="B40" s="370"/>
      <c r="C40" s="371" t="s">
        <v>526</v>
      </c>
      <c r="D40" s="371"/>
      <c r="E40" s="372" t="s">
        <v>725</v>
      </c>
      <c r="F40" s="373" t="s">
        <v>552</v>
      </c>
      <c r="G40" s="373" t="s">
        <v>542</v>
      </c>
      <c r="H40" s="373"/>
      <c r="I40" s="373" t="s">
        <v>554</v>
      </c>
      <c r="J40" s="373" t="s">
        <v>550</v>
      </c>
      <c r="K40" s="374" t="s">
        <v>845</v>
      </c>
      <c r="L40" s="372" t="s">
        <v>724</v>
      </c>
      <c r="M40" s="372" t="s">
        <v>787</v>
      </c>
      <c r="N40" s="374" t="s">
        <v>4</v>
      </c>
      <c r="O40" s="375">
        <v>172643.20000000001</v>
      </c>
      <c r="P40" s="375">
        <v>150000</v>
      </c>
      <c r="Q40" s="375">
        <v>150000</v>
      </c>
      <c r="R40" s="376" t="s">
        <v>203</v>
      </c>
      <c r="S40" s="377" t="s">
        <v>723</v>
      </c>
    </row>
    <row r="41" spans="1:19" ht="198" hidden="1" customHeight="1" x14ac:dyDescent="0.3">
      <c r="A41" s="330">
        <v>35</v>
      </c>
      <c r="B41" s="333"/>
      <c r="C41" s="148" t="s">
        <v>1113</v>
      </c>
      <c r="D41" s="148"/>
      <c r="E41" s="147" t="s">
        <v>273</v>
      </c>
      <c r="F41" s="191" t="s">
        <v>552</v>
      </c>
      <c r="G41" s="191" t="s">
        <v>557</v>
      </c>
      <c r="H41" s="324" t="s">
        <v>1114</v>
      </c>
      <c r="I41" s="191" t="s">
        <v>554</v>
      </c>
      <c r="J41" s="191" t="s">
        <v>550</v>
      </c>
      <c r="K41" s="323" t="s">
        <v>846</v>
      </c>
      <c r="L41" s="147" t="s">
        <v>298</v>
      </c>
      <c r="M41" s="147" t="s">
        <v>1116</v>
      </c>
      <c r="N41" s="240" t="s">
        <v>4</v>
      </c>
      <c r="O41" s="241">
        <v>845000</v>
      </c>
      <c r="P41" s="241">
        <v>88000</v>
      </c>
      <c r="Q41" s="241">
        <v>0</v>
      </c>
      <c r="R41" s="149" t="s">
        <v>205</v>
      </c>
      <c r="S41" s="329" t="s">
        <v>204</v>
      </c>
    </row>
    <row r="42" spans="1:19" ht="409.6" hidden="1" customHeight="1" x14ac:dyDescent="0.3">
      <c r="A42" s="380">
        <v>36</v>
      </c>
      <c r="B42" s="355"/>
      <c r="C42" s="148" t="s">
        <v>532</v>
      </c>
      <c r="D42" s="148"/>
      <c r="E42" s="147" t="s">
        <v>531</v>
      </c>
      <c r="F42" s="191" t="s">
        <v>552</v>
      </c>
      <c r="G42" s="191" t="s">
        <v>553</v>
      </c>
      <c r="H42" s="324"/>
      <c r="I42" s="191" t="s">
        <v>540</v>
      </c>
      <c r="J42" s="191" t="s">
        <v>550</v>
      </c>
      <c r="K42" s="323" t="s">
        <v>528</v>
      </c>
      <c r="L42" s="147" t="s">
        <v>530</v>
      </c>
      <c r="M42" s="147" t="s">
        <v>527</v>
      </c>
      <c r="N42" s="240" t="s">
        <v>4</v>
      </c>
      <c r="O42" s="242"/>
      <c r="P42" s="242"/>
      <c r="Q42" s="242"/>
      <c r="R42" s="149" t="s">
        <v>529</v>
      </c>
      <c r="S42" s="329" t="s">
        <v>1117</v>
      </c>
    </row>
    <row r="43" spans="1:19" ht="330" hidden="1" customHeight="1" x14ac:dyDescent="0.3">
      <c r="A43" s="330">
        <v>37</v>
      </c>
      <c r="B43" s="333"/>
      <c r="C43" s="148" t="s">
        <v>522</v>
      </c>
      <c r="D43" s="148"/>
      <c r="E43" s="356" t="s">
        <v>373</v>
      </c>
      <c r="F43" s="351" t="s">
        <v>552</v>
      </c>
      <c r="G43" s="351" t="s">
        <v>553</v>
      </c>
      <c r="H43" s="351" t="s">
        <v>1118</v>
      </c>
      <c r="I43" s="351" t="s">
        <v>554</v>
      </c>
      <c r="J43" s="351" t="s">
        <v>550</v>
      </c>
      <c r="K43" s="355" t="s">
        <v>1133</v>
      </c>
      <c r="L43" s="356" t="s">
        <v>299</v>
      </c>
      <c r="M43" s="356" t="s">
        <v>524</v>
      </c>
      <c r="N43" s="355" t="s">
        <v>4</v>
      </c>
      <c r="O43" s="241">
        <v>10996269</v>
      </c>
      <c r="P43" s="241">
        <v>5530610.9000000004</v>
      </c>
      <c r="Q43" s="241">
        <v>5530610.9000000004</v>
      </c>
      <c r="R43" s="149" t="s">
        <v>206</v>
      </c>
      <c r="S43" s="329" t="s">
        <v>523</v>
      </c>
    </row>
    <row r="44" spans="1:19" ht="211.2" hidden="1" customHeight="1" x14ac:dyDescent="0.3">
      <c r="A44" s="330">
        <v>38</v>
      </c>
      <c r="B44" s="333"/>
      <c r="C44" s="148" t="s">
        <v>31</v>
      </c>
      <c r="D44" s="148"/>
      <c r="E44" s="147" t="s">
        <v>274</v>
      </c>
      <c r="F44" s="191" t="s">
        <v>552</v>
      </c>
      <c r="G44" s="191" t="s">
        <v>557</v>
      </c>
      <c r="H44" s="351" t="s">
        <v>1118</v>
      </c>
      <c r="I44" s="191" t="s">
        <v>554</v>
      </c>
      <c r="J44" s="191" t="s">
        <v>550</v>
      </c>
      <c r="K44" s="323" t="s">
        <v>1132</v>
      </c>
      <c r="L44" s="147" t="s">
        <v>1119</v>
      </c>
      <c r="M44" s="147" t="s">
        <v>1120</v>
      </c>
      <c r="N44" s="240" t="s">
        <v>4</v>
      </c>
      <c r="O44" s="241">
        <v>100000</v>
      </c>
      <c r="P44" s="241">
        <v>100000</v>
      </c>
      <c r="Q44" s="241">
        <v>100000</v>
      </c>
      <c r="R44" s="149" t="s">
        <v>208</v>
      </c>
      <c r="S44" s="329" t="s">
        <v>207</v>
      </c>
    </row>
    <row r="45" spans="1:19" s="378" customFormat="1" ht="184.8" hidden="1" customHeight="1" x14ac:dyDescent="0.3">
      <c r="A45" s="369">
        <v>39</v>
      </c>
      <c r="B45" s="370"/>
      <c r="C45" s="371" t="s">
        <v>525</v>
      </c>
      <c r="D45" s="371"/>
      <c r="E45" s="372" t="s">
        <v>275</v>
      </c>
      <c r="F45" s="373" t="s">
        <v>552</v>
      </c>
      <c r="G45" s="373" t="s">
        <v>553</v>
      </c>
      <c r="H45" s="373" t="s">
        <v>1118</v>
      </c>
      <c r="I45" s="373" t="s">
        <v>554</v>
      </c>
      <c r="J45" s="373" t="s">
        <v>550</v>
      </c>
      <c r="K45" s="374" t="s">
        <v>1131</v>
      </c>
      <c r="L45" s="372" t="s">
        <v>125</v>
      </c>
      <c r="M45" s="372" t="s">
        <v>126</v>
      </c>
      <c r="N45" s="374" t="s">
        <v>4</v>
      </c>
      <c r="O45" s="375">
        <v>2407774.7999999998</v>
      </c>
      <c r="P45" s="375">
        <v>1631759.4</v>
      </c>
      <c r="Q45" s="375">
        <v>1631759.4</v>
      </c>
      <c r="R45" s="372" t="s">
        <v>210</v>
      </c>
      <c r="S45" s="377" t="s">
        <v>209</v>
      </c>
    </row>
    <row r="46" spans="1:19" ht="132" hidden="1" customHeight="1" x14ac:dyDescent="0.3">
      <c r="A46" s="330">
        <v>40</v>
      </c>
      <c r="B46" s="333"/>
      <c r="C46" s="148" t="s">
        <v>14</v>
      </c>
      <c r="D46" s="148"/>
      <c r="E46" s="147" t="s">
        <v>276</v>
      </c>
      <c r="F46" s="191" t="s">
        <v>552</v>
      </c>
      <c r="G46" s="191" t="s">
        <v>557</v>
      </c>
      <c r="H46" s="351" t="s">
        <v>1118</v>
      </c>
      <c r="I46" s="191" t="s">
        <v>554</v>
      </c>
      <c r="J46" s="191" t="s">
        <v>550</v>
      </c>
      <c r="K46" s="323" t="s">
        <v>1130</v>
      </c>
      <c r="L46" s="147" t="s">
        <v>1121</v>
      </c>
      <c r="M46" s="147" t="s">
        <v>1122</v>
      </c>
      <c r="N46" s="240" t="s">
        <v>4</v>
      </c>
      <c r="O46" s="241">
        <v>49200</v>
      </c>
      <c r="P46" s="241">
        <v>49200</v>
      </c>
      <c r="Q46" s="241">
        <v>49200</v>
      </c>
      <c r="R46" s="149" t="s">
        <v>211</v>
      </c>
      <c r="S46" s="329" t="s">
        <v>1123</v>
      </c>
    </row>
    <row r="47" spans="1:19" ht="132" hidden="1" customHeight="1" x14ac:dyDescent="0.3">
      <c r="A47" s="352"/>
      <c r="B47" s="334" t="s">
        <v>1124</v>
      </c>
      <c r="C47" s="148" t="s">
        <v>1125</v>
      </c>
      <c r="D47" s="148"/>
      <c r="E47" s="356" t="s">
        <v>1134</v>
      </c>
      <c r="F47" s="351" t="s">
        <v>552</v>
      </c>
      <c r="G47" s="351" t="s">
        <v>557</v>
      </c>
      <c r="H47" s="351" t="s">
        <v>1118</v>
      </c>
      <c r="I47" s="351" t="s">
        <v>554</v>
      </c>
      <c r="J47" s="351" t="s">
        <v>550</v>
      </c>
      <c r="K47" s="355" t="s">
        <v>1129</v>
      </c>
      <c r="L47" s="356" t="s">
        <v>1126</v>
      </c>
      <c r="M47" s="356" t="s">
        <v>1135</v>
      </c>
      <c r="N47" s="355" t="s">
        <v>4</v>
      </c>
      <c r="O47" s="241">
        <v>96782.7</v>
      </c>
      <c r="P47" s="241">
        <v>136058.5</v>
      </c>
      <c r="Q47" s="241">
        <v>136058.5</v>
      </c>
      <c r="R47" s="309" t="s">
        <v>1128</v>
      </c>
      <c r="S47" s="329" t="s">
        <v>1127</v>
      </c>
    </row>
    <row r="48" spans="1:19" ht="132" hidden="1" customHeight="1" x14ac:dyDescent="0.3">
      <c r="A48" s="352"/>
      <c r="B48" s="334" t="s">
        <v>1136</v>
      </c>
      <c r="C48" s="148" t="s">
        <v>1139</v>
      </c>
      <c r="D48" s="148"/>
      <c r="E48" s="356" t="s">
        <v>1142</v>
      </c>
      <c r="F48" s="351" t="s">
        <v>552</v>
      </c>
      <c r="G48" s="351" t="s">
        <v>557</v>
      </c>
      <c r="H48" s="351" t="s">
        <v>1140</v>
      </c>
      <c r="I48" s="351" t="s">
        <v>554</v>
      </c>
      <c r="J48" s="351" t="s">
        <v>550</v>
      </c>
      <c r="K48" s="355" t="s">
        <v>1143</v>
      </c>
      <c r="L48" s="356" t="s">
        <v>1144</v>
      </c>
      <c r="M48" s="356" t="s">
        <v>1141</v>
      </c>
      <c r="N48" s="355" t="s">
        <v>4</v>
      </c>
      <c r="O48" s="241">
        <v>800000</v>
      </c>
      <c r="P48" s="241">
        <v>800000</v>
      </c>
      <c r="Q48" s="241">
        <v>800000</v>
      </c>
      <c r="R48" s="309" t="s">
        <v>1137</v>
      </c>
      <c r="S48" s="329" t="s">
        <v>1138</v>
      </c>
    </row>
    <row r="49" spans="1:19" ht="132" hidden="1" customHeight="1" x14ac:dyDescent="0.3">
      <c r="A49" s="352"/>
      <c r="B49" s="334" t="s">
        <v>1146</v>
      </c>
      <c r="C49" s="148" t="s">
        <v>1145</v>
      </c>
      <c r="D49" s="148"/>
      <c r="E49" s="356" t="s">
        <v>1152</v>
      </c>
      <c r="F49" s="351" t="s">
        <v>552</v>
      </c>
      <c r="G49" s="351" t="s">
        <v>557</v>
      </c>
      <c r="H49" s="351" t="s">
        <v>1140</v>
      </c>
      <c r="I49" s="351" t="s">
        <v>554</v>
      </c>
      <c r="J49" s="351" t="s">
        <v>550</v>
      </c>
      <c r="K49" s="355" t="s">
        <v>1148</v>
      </c>
      <c r="L49" s="356" t="s">
        <v>1150</v>
      </c>
      <c r="M49" s="356" t="s">
        <v>1151</v>
      </c>
      <c r="N49" s="355" t="s">
        <v>4</v>
      </c>
      <c r="O49" s="241">
        <v>660000</v>
      </c>
      <c r="P49" s="241">
        <v>360000</v>
      </c>
      <c r="Q49" s="241">
        <v>360000</v>
      </c>
      <c r="R49" s="309" t="s">
        <v>1153</v>
      </c>
      <c r="S49" s="329" t="s">
        <v>1147</v>
      </c>
    </row>
    <row r="50" spans="1:19" ht="409.6" hidden="1" customHeight="1" x14ac:dyDescent="0.3">
      <c r="A50" s="330">
        <v>41</v>
      </c>
      <c r="B50" s="333"/>
      <c r="C50" s="148" t="s">
        <v>1154</v>
      </c>
      <c r="D50" s="148"/>
      <c r="E50" s="147" t="s">
        <v>1155</v>
      </c>
      <c r="F50" s="191" t="s">
        <v>552</v>
      </c>
      <c r="G50" s="191" t="s">
        <v>557</v>
      </c>
      <c r="H50" s="351" t="s">
        <v>1140</v>
      </c>
      <c r="I50" s="191" t="s">
        <v>554</v>
      </c>
      <c r="J50" s="191" t="s">
        <v>550</v>
      </c>
      <c r="K50" s="323" t="s">
        <v>1149</v>
      </c>
      <c r="L50" s="147" t="s">
        <v>719</v>
      </c>
      <c r="M50" s="147" t="s">
        <v>1156</v>
      </c>
      <c r="N50" s="240" t="s">
        <v>4</v>
      </c>
      <c r="O50" s="241">
        <v>3790900</v>
      </c>
      <c r="P50" s="241">
        <v>3790900</v>
      </c>
      <c r="Q50" s="241">
        <v>3790900</v>
      </c>
      <c r="R50" s="149" t="s">
        <v>718</v>
      </c>
      <c r="S50" s="329" t="s">
        <v>717</v>
      </c>
    </row>
    <row r="51" spans="1:19" ht="409.6" hidden="1" customHeight="1" x14ac:dyDescent="0.3">
      <c r="A51" s="330">
        <v>42</v>
      </c>
      <c r="B51" s="333"/>
      <c r="C51" s="148" t="s">
        <v>533</v>
      </c>
      <c r="D51" s="148"/>
      <c r="E51" s="147" t="s">
        <v>537</v>
      </c>
      <c r="F51" s="191" t="s">
        <v>552</v>
      </c>
      <c r="G51" s="191" t="s">
        <v>557</v>
      </c>
      <c r="H51" s="351" t="s">
        <v>1140</v>
      </c>
      <c r="I51" s="191" t="s">
        <v>554</v>
      </c>
      <c r="J51" s="191" t="s">
        <v>550</v>
      </c>
      <c r="K51" s="323" t="s">
        <v>538</v>
      </c>
      <c r="L51" s="147" t="s">
        <v>536</v>
      </c>
      <c r="M51" s="147" t="s">
        <v>1157</v>
      </c>
      <c r="N51" s="240" t="s">
        <v>4</v>
      </c>
      <c r="O51" s="241">
        <v>500000</v>
      </c>
      <c r="P51" s="241">
        <v>500000</v>
      </c>
      <c r="Q51" s="241">
        <v>500000</v>
      </c>
      <c r="R51" s="149" t="s">
        <v>535</v>
      </c>
      <c r="S51" s="227" t="s">
        <v>534</v>
      </c>
    </row>
    <row r="52" spans="1:19" ht="184.8" hidden="1" customHeight="1" x14ac:dyDescent="0.3">
      <c r="A52" s="330">
        <v>43</v>
      </c>
      <c r="B52" s="333"/>
      <c r="C52" s="148" t="s">
        <v>127</v>
      </c>
      <c r="D52" s="148"/>
      <c r="E52" s="147" t="s">
        <v>1161</v>
      </c>
      <c r="F52" s="191" t="s">
        <v>552</v>
      </c>
      <c r="G52" s="191" t="s">
        <v>542</v>
      </c>
      <c r="H52" s="324" t="s">
        <v>1159</v>
      </c>
      <c r="I52" s="191" t="s">
        <v>554</v>
      </c>
      <c r="J52" s="191" t="s">
        <v>550</v>
      </c>
      <c r="K52" s="355" t="s">
        <v>1158</v>
      </c>
      <c r="L52" s="147" t="s">
        <v>1160</v>
      </c>
      <c r="M52" s="147" t="s">
        <v>1162</v>
      </c>
      <c r="N52" s="240" t="s">
        <v>4</v>
      </c>
      <c r="O52" s="241">
        <v>3812300.6</v>
      </c>
      <c r="P52" s="241">
        <v>3812300.6</v>
      </c>
      <c r="Q52" s="241">
        <v>3812300.6</v>
      </c>
      <c r="R52" s="149" t="s">
        <v>213</v>
      </c>
      <c r="S52" s="329" t="s">
        <v>212</v>
      </c>
    </row>
    <row r="53" spans="1:19" ht="184.8" hidden="1" customHeight="1" x14ac:dyDescent="0.3">
      <c r="A53" s="330">
        <v>44</v>
      </c>
      <c r="B53" s="333"/>
      <c r="C53" s="148" t="s">
        <v>30</v>
      </c>
      <c r="D53" s="148"/>
      <c r="E53" s="147" t="s">
        <v>277</v>
      </c>
      <c r="F53" s="191" t="s">
        <v>552</v>
      </c>
      <c r="G53" s="191" t="s">
        <v>561</v>
      </c>
      <c r="H53" s="351" t="s">
        <v>1159</v>
      </c>
      <c r="I53" s="191" t="s">
        <v>554</v>
      </c>
      <c r="J53" s="191" t="s">
        <v>550</v>
      </c>
      <c r="K53" s="323" t="s">
        <v>128</v>
      </c>
      <c r="L53" s="147" t="s">
        <v>1163</v>
      </c>
      <c r="M53" s="147" t="s">
        <v>1164</v>
      </c>
      <c r="N53" s="240" t="s">
        <v>4</v>
      </c>
      <c r="O53" s="241">
        <v>0</v>
      </c>
      <c r="P53" s="241">
        <v>19562.8</v>
      </c>
      <c r="Q53" s="241">
        <v>28718.7</v>
      </c>
      <c r="R53" s="149" t="s">
        <v>215</v>
      </c>
      <c r="S53" s="329" t="s">
        <v>214</v>
      </c>
    </row>
    <row r="54" spans="1:19" ht="184.8" hidden="1" customHeight="1" x14ac:dyDescent="0.3">
      <c r="A54" s="352"/>
      <c r="B54" s="334" t="s">
        <v>1165</v>
      </c>
      <c r="C54" s="148" t="s">
        <v>1166</v>
      </c>
      <c r="D54" s="148"/>
      <c r="E54" s="356" t="s">
        <v>1167</v>
      </c>
      <c r="F54" s="351" t="s">
        <v>552</v>
      </c>
      <c r="G54" s="351" t="s">
        <v>561</v>
      </c>
      <c r="H54" s="351" t="s">
        <v>1159</v>
      </c>
      <c r="I54" s="351" t="s">
        <v>554</v>
      </c>
      <c r="J54" s="351" t="s">
        <v>550</v>
      </c>
      <c r="K54" s="355" t="s">
        <v>1168</v>
      </c>
      <c r="L54" s="356" t="s">
        <v>1163</v>
      </c>
      <c r="M54" s="356" t="s">
        <v>1169</v>
      </c>
      <c r="N54" s="355" t="s">
        <v>4</v>
      </c>
      <c r="O54" s="241">
        <v>1428986.9</v>
      </c>
      <c r="P54" s="241">
        <v>1428986.9</v>
      </c>
      <c r="Q54" s="241">
        <v>1428986.9</v>
      </c>
      <c r="R54" s="309" t="s">
        <v>213</v>
      </c>
      <c r="S54" s="329" t="s">
        <v>1170</v>
      </c>
    </row>
    <row r="55" spans="1:19" ht="184.8" hidden="1" customHeight="1" x14ac:dyDescent="0.3">
      <c r="A55" s="352"/>
      <c r="B55" s="334" t="s">
        <v>1171</v>
      </c>
      <c r="C55" s="148" t="s">
        <v>1172</v>
      </c>
      <c r="D55" s="148"/>
      <c r="E55" s="368" t="s">
        <v>1175</v>
      </c>
      <c r="F55" s="351" t="s">
        <v>552</v>
      </c>
      <c r="G55" s="351" t="s">
        <v>557</v>
      </c>
      <c r="H55" s="351" t="s">
        <v>1173</v>
      </c>
      <c r="I55" s="351" t="s">
        <v>554</v>
      </c>
      <c r="J55" s="351" t="s">
        <v>550</v>
      </c>
      <c r="K55" s="367" t="s">
        <v>1174</v>
      </c>
      <c r="L55" s="368" t="s">
        <v>1176</v>
      </c>
      <c r="M55" s="368" t="s">
        <v>1177</v>
      </c>
      <c r="N55" s="367" t="s">
        <v>4</v>
      </c>
      <c r="O55" s="241">
        <v>2161625</v>
      </c>
      <c r="P55" s="241">
        <v>4113537</v>
      </c>
      <c r="Q55" s="241">
        <v>6629217</v>
      </c>
      <c r="R55" s="309" t="s">
        <v>1178</v>
      </c>
      <c r="S55" s="329" t="s">
        <v>1179</v>
      </c>
    </row>
    <row r="56" spans="1:19" ht="184.8" hidden="1" customHeight="1" x14ac:dyDescent="0.3">
      <c r="A56" s="352"/>
      <c r="B56" s="334" t="s">
        <v>1180</v>
      </c>
      <c r="C56" s="148" t="s">
        <v>1186</v>
      </c>
      <c r="D56" s="148"/>
      <c r="E56" s="368" t="s">
        <v>1185</v>
      </c>
      <c r="F56" s="351" t="s">
        <v>552</v>
      </c>
      <c r="G56" s="351" t="s">
        <v>561</v>
      </c>
      <c r="H56" s="351" t="s">
        <v>1173</v>
      </c>
      <c r="I56" s="351" t="s">
        <v>554</v>
      </c>
      <c r="J56" s="351" t="s">
        <v>550</v>
      </c>
      <c r="K56" s="367" t="s">
        <v>1183</v>
      </c>
      <c r="L56" s="368" t="s">
        <v>1184</v>
      </c>
      <c r="M56" s="368" t="s">
        <v>1182</v>
      </c>
      <c r="N56" s="367" t="s">
        <v>4</v>
      </c>
      <c r="O56" s="241">
        <v>1391522.9</v>
      </c>
      <c r="P56" s="241">
        <v>2096164.9</v>
      </c>
      <c r="Q56" s="241">
        <v>2530626.9</v>
      </c>
      <c r="R56" s="309" t="s">
        <v>1187</v>
      </c>
      <c r="S56" s="329" t="s">
        <v>1181</v>
      </c>
    </row>
    <row r="57" spans="1:19" ht="198" hidden="1" customHeight="1" x14ac:dyDescent="0.3">
      <c r="A57" s="344">
        <v>45</v>
      </c>
      <c r="B57" s="333"/>
      <c r="C57" s="148" t="s">
        <v>19</v>
      </c>
      <c r="D57" s="148"/>
      <c r="E57" s="147" t="s">
        <v>278</v>
      </c>
      <c r="F57" s="191" t="s">
        <v>552</v>
      </c>
      <c r="G57" s="191" t="s">
        <v>561</v>
      </c>
      <c r="H57" s="351" t="s">
        <v>1173</v>
      </c>
      <c r="I57" s="191" t="s">
        <v>554</v>
      </c>
      <c r="J57" s="191" t="s">
        <v>550</v>
      </c>
      <c r="K57" s="323" t="s">
        <v>129</v>
      </c>
      <c r="L57" s="147" t="s">
        <v>130</v>
      </c>
      <c r="M57" s="147" t="s">
        <v>300</v>
      </c>
      <c r="N57" s="240" t="s">
        <v>4</v>
      </c>
      <c r="O57" s="241">
        <v>1791425.5</v>
      </c>
      <c r="P57" s="241">
        <v>1665525.5</v>
      </c>
      <c r="Q57" s="241">
        <v>2350225.5</v>
      </c>
      <c r="R57" s="149" t="s">
        <v>217</v>
      </c>
      <c r="S57" s="227" t="s">
        <v>216</v>
      </c>
    </row>
    <row r="58" spans="1:19" ht="237.6" hidden="1" customHeight="1" x14ac:dyDescent="0.3">
      <c r="A58" s="344">
        <v>46</v>
      </c>
      <c r="B58" s="333"/>
      <c r="C58" s="148" t="s">
        <v>20</v>
      </c>
      <c r="D58" s="148"/>
      <c r="E58" s="147" t="s">
        <v>279</v>
      </c>
      <c r="F58" s="191" t="s">
        <v>552</v>
      </c>
      <c r="G58" s="191" t="s">
        <v>553</v>
      </c>
      <c r="H58" s="351" t="s">
        <v>1173</v>
      </c>
      <c r="I58" s="191" t="s">
        <v>554</v>
      </c>
      <c r="J58" s="191" t="s">
        <v>550</v>
      </c>
      <c r="K58" s="323" t="s">
        <v>131</v>
      </c>
      <c r="L58" s="147" t="s">
        <v>301</v>
      </c>
      <c r="M58" s="147" t="s">
        <v>132</v>
      </c>
      <c r="N58" s="240" t="s">
        <v>4</v>
      </c>
      <c r="O58" s="241">
        <v>1137421.1000000001</v>
      </c>
      <c r="P58" s="241">
        <v>1676604</v>
      </c>
      <c r="Q58" s="241">
        <v>1723016</v>
      </c>
      <c r="R58" s="149" t="s">
        <v>219</v>
      </c>
      <c r="S58" s="227" t="s">
        <v>218</v>
      </c>
    </row>
    <row r="59" spans="1:19" ht="224.4" hidden="1" customHeight="1" x14ac:dyDescent="0.3">
      <c r="A59" s="344">
        <v>47</v>
      </c>
      <c r="B59" s="333"/>
      <c r="C59" s="148" t="s">
        <v>27</v>
      </c>
      <c r="D59" s="148"/>
      <c r="E59" s="147" t="s">
        <v>280</v>
      </c>
      <c r="F59" s="191" t="s">
        <v>552</v>
      </c>
      <c r="G59" s="191" t="s">
        <v>561</v>
      </c>
      <c r="H59" s="324"/>
      <c r="I59" s="191" t="s">
        <v>554</v>
      </c>
      <c r="J59" s="191" t="s">
        <v>550</v>
      </c>
      <c r="K59" s="323" t="s">
        <v>133</v>
      </c>
      <c r="L59" s="147" t="s">
        <v>302</v>
      </c>
      <c r="M59" s="147" t="s">
        <v>134</v>
      </c>
      <c r="N59" s="240" t="s">
        <v>4</v>
      </c>
      <c r="O59" s="241">
        <v>858626.4</v>
      </c>
      <c r="P59" s="241">
        <v>1698495.5</v>
      </c>
      <c r="Q59" s="241">
        <v>1698495.5</v>
      </c>
      <c r="R59" s="149" t="s">
        <v>221</v>
      </c>
      <c r="S59" s="227" t="s">
        <v>220</v>
      </c>
    </row>
    <row r="60" spans="1:19" ht="330" hidden="1" customHeight="1" x14ac:dyDescent="0.3">
      <c r="A60" s="344">
        <v>48</v>
      </c>
      <c r="B60" s="333"/>
      <c r="C60" s="148" t="s">
        <v>29</v>
      </c>
      <c r="D60" s="148"/>
      <c r="E60" s="147" t="s">
        <v>281</v>
      </c>
      <c r="F60" s="191" t="s">
        <v>552</v>
      </c>
      <c r="G60" s="191" t="s">
        <v>561</v>
      </c>
      <c r="H60" s="324"/>
      <c r="I60" s="191" t="s">
        <v>554</v>
      </c>
      <c r="J60" s="191" t="s">
        <v>550</v>
      </c>
      <c r="K60" s="323" t="s">
        <v>135</v>
      </c>
      <c r="L60" s="147" t="s">
        <v>303</v>
      </c>
      <c r="M60" s="147" t="s">
        <v>136</v>
      </c>
      <c r="N60" s="240" t="s">
        <v>4</v>
      </c>
      <c r="O60" s="241">
        <v>397524</v>
      </c>
      <c r="P60" s="241">
        <v>392882</v>
      </c>
      <c r="Q60" s="241"/>
      <c r="R60" s="149" t="s">
        <v>223</v>
      </c>
      <c r="S60" s="227" t="s">
        <v>222</v>
      </c>
    </row>
    <row r="61" spans="1:19" ht="224.4" hidden="1" customHeight="1" x14ac:dyDescent="0.3">
      <c r="A61" s="344">
        <v>49</v>
      </c>
      <c r="B61" s="333"/>
      <c r="C61" s="148" t="s">
        <v>28</v>
      </c>
      <c r="D61" s="148"/>
      <c r="E61" s="147" t="s">
        <v>282</v>
      </c>
      <c r="F61" s="191" t="s">
        <v>552</v>
      </c>
      <c r="G61" s="191" t="s">
        <v>561</v>
      </c>
      <c r="H61" s="324"/>
      <c r="I61" s="191" t="s">
        <v>554</v>
      </c>
      <c r="J61" s="191" t="s">
        <v>550</v>
      </c>
      <c r="K61" s="323" t="s">
        <v>137</v>
      </c>
      <c r="L61" s="147" t="s">
        <v>304</v>
      </c>
      <c r="M61" s="147" t="s">
        <v>138</v>
      </c>
      <c r="N61" s="240" t="s">
        <v>4</v>
      </c>
      <c r="O61" s="241">
        <v>727417</v>
      </c>
      <c r="P61" s="241">
        <v>1062417</v>
      </c>
      <c r="Q61" s="241">
        <v>1062417</v>
      </c>
      <c r="R61" s="149" t="s">
        <v>225</v>
      </c>
      <c r="S61" s="227" t="s">
        <v>224</v>
      </c>
    </row>
    <row r="62" spans="1:19" ht="277.2" hidden="1" customHeight="1" x14ac:dyDescent="0.3">
      <c r="A62" s="330">
        <v>50</v>
      </c>
      <c r="B62" s="333"/>
      <c r="C62" s="148" t="s">
        <v>1289</v>
      </c>
      <c r="D62" s="148"/>
      <c r="E62" s="147" t="s">
        <v>283</v>
      </c>
      <c r="F62" s="191" t="s">
        <v>552</v>
      </c>
      <c r="G62" s="191" t="s">
        <v>557</v>
      </c>
      <c r="H62" s="324" t="s">
        <v>1292</v>
      </c>
      <c r="I62" s="191" t="s">
        <v>554</v>
      </c>
      <c r="J62" s="191" t="s">
        <v>550</v>
      </c>
      <c r="K62" s="323" t="s">
        <v>1298</v>
      </c>
      <c r="L62" s="147" t="s">
        <v>139</v>
      </c>
      <c r="M62" s="147" t="s">
        <v>1291</v>
      </c>
      <c r="N62" s="240" t="s">
        <v>4</v>
      </c>
      <c r="O62" s="241">
        <v>500000</v>
      </c>
      <c r="P62" s="241">
        <v>500000</v>
      </c>
      <c r="Q62" s="241">
        <v>500000</v>
      </c>
      <c r="R62" s="149" t="s">
        <v>226</v>
      </c>
      <c r="S62" s="329" t="s">
        <v>1290</v>
      </c>
    </row>
    <row r="63" spans="1:19" ht="225" hidden="1" customHeight="1" x14ac:dyDescent="0.3">
      <c r="A63" s="352"/>
      <c r="B63" s="334" t="s">
        <v>1294</v>
      </c>
      <c r="C63" s="148" t="s">
        <v>1296</v>
      </c>
      <c r="D63" s="148"/>
      <c r="E63" s="387" t="s">
        <v>1300</v>
      </c>
      <c r="F63" s="351" t="s">
        <v>552</v>
      </c>
      <c r="G63" s="351" t="s">
        <v>568</v>
      </c>
      <c r="H63" s="351" t="s">
        <v>1292</v>
      </c>
      <c r="I63" s="351" t="s">
        <v>554</v>
      </c>
      <c r="J63" s="351" t="s">
        <v>550</v>
      </c>
      <c r="K63" s="386" t="s">
        <v>1297</v>
      </c>
      <c r="L63" s="387" t="s">
        <v>1293</v>
      </c>
      <c r="M63" s="387" t="s">
        <v>1299</v>
      </c>
      <c r="N63" s="386" t="s">
        <v>4</v>
      </c>
      <c r="O63" s="241">
        <v>2610000</v>
      </c>
      <c r="P63" s="241">
        <v>2610000</v>
      </c>
      <c r="Q63" s="241">
        <v>2610000</v>
      </c>
      <c r="R63" s="309" t="s">
        <v>1295</v>
      </c>
      <c r="S63" s="329" t="s">
        <v>1301</v>
      </c>
    </row>
    <row r="64" spans="1:19" ht="225" hidden="1" customHeight="1" x14ac:dyDescent="0.3">
      <c r="A64" s="352"/>
      <c r="B64" s="334" t="s">
        <v>1303</v>
      </c>
      <c r="C64" s="148" t="s">
        <v>1302</v>
      </c>
      <c r="D64" s="148"/>
      <c r="E64" s="387" t="s">
        <v>1307</v>
      </c>
      <c r="F64" s="351" t="s">
        <v>552</v>
      </c>
      <c r="G64" s="351" t="s">
        <v>553</v>
      </c>
      <c r="H64" s="351" t="s">
        <v>1292</v>
      </c>
      <c r="I64" s="351" t="s">
        <v>554</v>
      </c>
      <c r="J64" s="351" t="s">
        <v>550</v>
      </c>
      <c r="K64" s="386" t="s">
        <v>1297</v>
      </c>
      <c r="L64" s="387" t="s">
        <v>1304</v>
      </c>
      <c r="M64" s="387" t="s">
        <v>1308</v>
      </c>
      <c r="N64" s="386" t="s">
        <v>4</v>
      </c>
      <c r="O64" s="241">
        <v>269071.40000000002</v>
      </c>
      <c r="P64" s="241">
        <v>292136.8</v>
      </c>
      <c r="Q64" s="241">
        <v>198270.8</v>
      </c>
      <c r="R64" s="393" t="s">
        <v>1306</v>
      </c>
      <c r="S64" s="329" t="s">
        <v>1305</v>
      </c>
    </row>
    <row r="65" spans="1:19" ht="153.6" hidden="1" customHeight="1" x14ac:dyDescent="0.3">
      <c r="A65" s="330">
        <v>51</v>
      </c>
      <c r="B65" s="333"/>
      <c r="C65" s="148" t="s">
        <v>47</v>
      </c>
      <c r="D65" s="148"/>
      <c r="E65" s="387" t="s">
        <v>1312</v>
      </c>
      <c r="F65" s="191" t="s">
        <v>552</v>
      </c>
      <c r="G65" s="191" t="s">
        <v>553</v>
      </c>
      <c r="H65" s="324" t="s">
        <v>1292</v>
      </c>
      <c r="I65" s="191" t="s">
        <v>554</v>
      </c>
      <c r="J65" s="191" t="s">
        <v>550</v>
      </c>
      <c r="K65" s="323" t="s">
        <v>140</v>
      </c>
      <c r="L65" s="147" t="s">
        <v>1311</v>
      </c>
      <c r="M65" s="147" t="s">
        <v>1310</v>
      </c>
      <c r="N65" s="240" t="s">
        <v>4</v>
      </c>
      <c r="O65" s="241">
        <v>30000</v>
      </c>
      <c r="P65" s="241">
        <v>100000</v>
      </c>
      <c r="Q65" s="241">
        <v>100000</v>
      </c>
      <c r="R65" s="149" t="s">
        <v>228</v>
      </c>
      <c r="S65" s="329" t="s">
        <v>227</v>
      </c>
    </row>
    <row r="66" spans="1:19" ht="153.6" hidden="1" customHeight="1" x14ac:dyDescent="0.3">
      <c r="A66" s="352"/>
      <c r="B66" s="334" t="s">
        <v>1309</v>
      </c>
      <c r="C66" s="148" t="s">
        <v>47</v>
      </c>
      <c r="D66" s="148"/>
      <c r="E66" s="387" t="s">
        <v>1313</v>
      </c>
      <c r="F66" s="351" t="s">
        <v>552</v>
      </c>
      <c r="G66" s="351" t="s">
        <v>553</v>
      </c>
      <c r="H66" s="351" t="s">
        <v>1292</v>
      </c>
      <c r="I66" s="351" t="s">
        <v>554</v>
      </c>
      <c r="J66" s="351" t="s">
        <v>550</v>
      </c>
      <c r="K66" s="386" t="s">
        <v>140</v>
      </c>
      <c r="L66" s="387" t="s">
        <v>1311</v>
      </c>
      <c r="M66" s="387" t="s">
        <v>1315</v>
      </c>
      <c r="N66" s="386" t="s">
        <v>4</v>
      </c>
      <c r="O66" s="241">
        <v>30000</v>
      </c>
      <c r="P66" s="241">
        <v>100000</v>
      </c>
      <c r="Q66" s="241">
        <v>100000</v>
      </c>
      <c r="R66" s="149" t="s">
        <v>228</v>
      </c>
      <c r="S66" s="329" t="s">
        <v>1314</v>
      </c>
    </row>
    <row r="67" spans="1:19" ht="153.6" hidden="1" customHeight="1" x14ac:dyDescent="0.3">
      <c r="A67" s="352"/>
      <c r="B67" s="334" t="s">
        <v>1366</v>
      </c>
      <c r="C67" s="148" t="s">
        <v>1367</v>
      </c>
      <c r="D67" s="148"/>
      <c r="E67" s="421" t="s">
        <v>1372</v>
      </c>
      <c r="F67" s="351" t="s">
        <v>552</v>
      </c>
      <c r="G67" s="351" t="s">
        <v>561</v>
      </c>
      <c r="H67" s="351"/>
      <c r="I67" s="351" t="s">
        <v>554</v>
      </c>
      <c r="J67" s="351" t="s">
        <v>555</v>
      </c>
      <c r="K67" s="425" t="s">
        <v>1373</v>
      </c>
      <c r="L67" s="421" t="s">
        <v>1371</v>
      </c>
      <c r="M67" s="426" t="s">
        <v>1370</v>
      </c>
      <c r="N67" s="420" t="s">
        <v>8</v>
      </c>
      <c r="O67" s="241">
        <v>0</v>
      </c>
      <c r="P67" s="241">
        <v>17810</v>
      </c>
      <c r="Q67" s="241">
        <v>78030</v>
      </c>
      <c r="R67" s="393" t="s">
        <v>1369</v>
      </c>
      <c r="S67" s="329" t="s">
        <v>1368</v>
      </c>
    </row>
    <row r="68" spans="1:19" ht="153.6" hidden="1" customHeight="1" x14ac:dyDescent="0.3">
      <c r="A68" s="352"/>
      <c r="B68" s="334" t="s">
        <v>1374</v>
      </c>
      <c r="C68" s="148" t="s">
        <v>1375</v>
      </c>
      <c r="D68" s="148"/>
      <c r="E68" s="426" t="s">
        <v>1378</v>
      </c>
      <c r="F68" s="351" t="s">
        <v>552</v>
      </c>
      <c r="G68" s="351" t="s">
        <v>1382</v>
      </c>
      <c r="H68" s="351" t="s">
        <v>1382</v>
      </c>
      <c r="I68" s="351" t="s">
        <v>554</v>
      </c>
      <c r="J68" s="351" t="s">
        <v>550</v>
      </c>
      <c r="K68" s="427" t="s">
        <v>1380</v>
      </c>
      <c r="L68" s="426" t="s">
        <v>1379</v>
      </c>
      <c r="M68" s="426" t="s">
        <v>1381</v>
      </c>
      <c r="N68" s="425" t="s">
        <v>1377</v>
      </c>
      <c r="O68" s="241">
        <v>30000</v>
      </c>
      <c r="P68" s="241">
        <v>30000</v>
      </c>
      <c r="Q68" s="241">
        <v>30000</v>
      </c>
      <c r="R68" s="393" t="s">
        <v>1376</v>
      </c>
      <c r="S68" s="424" t="s">
        <v>1380</v>
      </c>
    </row>
    <row r="69" spans="1:19" ht="46.2" hidden="1" customHeight="1" x14ac:dyDescent="0.3">
      <c r="A69" s="162">
        <v>52</v>
      </c>
      <c r="B69" s="333"/>
      <c r="C69" s="148" t="s">
        <v>141</v>
      </c>
      <c r="D69" s="148"/>
      <c r="E69" s="387" t="s">
        <v>142</v>
      </c>
      <c r="F69" s="191" t="s">
        <v>569</v>
      </c>
      <c r="G69" s="191" t="s">
        <v>591</v>
      </c>
      <c r="H69" s="324"/>
      <c r="I69" s="191" t="s">
        <v>554</v>
      </c>
      <c r="J69" s="191" t="s">
        <v>566</v>
      </c>
      <c r="K69" s="323" t="s">
        <v>143</v>
      </c>
      <c r="L69" s="147" t="s">
        <v>749</v>
      </c>
      <c r="M69" s="147" t="s">
        <v>750</v>
      </c>
      <c r="N69" s="240" t="s">
        <v>8</v>
      </c>
      <c r="O69" s="192">
        <v>500000</v>
      </c>
      <c r="P69" s="192">
        <v>150000</v>
      </c>
      <c r="Q69" s="192">
        <v>150000</v>
      </c>
      <c r="R69" s="149" t="s">
        <v>229</v>
      </c>
      <c r="S69" s="227" t="s">
        <v>748</v>
      </c>
    </row>
    <row r="70" spans="1:19" ht="46.2" hidden="1" customHeight="1" x14ac:dyDescent="0.3">
      <c r="A70" s="352"/>
      <c r="B70" s="334" t="s">
        <v>1217</v>
      </c>
      <c r="C70" s="148" t="s">
        <v>1218</v>
      </c>
      <c r="D70" s="148"/>
      <c r="E70" s="384" t="s">
        <v>1212</v>
      </c>
      <c r="F70" s="351" t="s">
        <v>1213</v>
      </c>
      <c r="G70" s="351" t="s">
        <v>567</v>
      </c>
      <c r="H70" s="351"/>
      <c r="I70" s="351" t="s">
        <v>541</v>
      </c>
      <c r="J70" s="351" t="s">
        <v>566</v>
      </c>
      <c r="K70" s="383" t="s">
        <v>1211</v>
      </c>
      <c r="L70" s="384" t="s">
        <v>1235</v>
      </c>
      <c r="M70" s="384" t="s">
        <v>1234</v>
      </c>
      <c r="N70" s="383" t="s">
        <v>10</v>
      </c>
      <c r="O70" s="192">
        <v>3837161.7</v>
      </c>
      <c r="P70" s="192">
        <v>4609565.8</v>
      </c>
      <c r="Q70" s="192">
        <v>5916728.9000000004</v>
      </c>
      <c r="R70" s="309" t="s">
        <v>1216</v>
      </c>
      <c r="S70" s="329" t="s">
        <v>1215</v>
      </c>
    </row>
    <row r="71" spans="1:19" ht="42" hidden="1" customHeight="1" x14ac:dyDescent="0.3">
      <c r="A71" s="352"/>
      <c r="B71" s="334" t="s">
        <v>1219</v>
      </c>
      <c r="C71" s="148" t="s">
        <v>1220</v>
      </c>
      <c r="D71" s="148"/>
      <c r="E71" s="384" t="s">
        <v>1223</v>
      </c>
      <c r="F71" s="351" t="s">
        <v>1222</v>
      </c>
      <c r="G71" s="351" t="s">
        <v>568</v>
      </c>
      <c r="H71" s="351"/>
      <c r="I71" s="351" t="s">
        <v>653</v>
      </c>
      <c r="J71" s="351" t="s">
        <v>566</v>
      </c>
      <c r="K71" s="383" t="s">
        <v>1224</v>
      </c>
      <c r="L71" s="384" t="s">
        <v>1227</v>
      </c>
      <c r="M71" s="384" t="s">
        <v>1221</v>
      </c>
      <c r="N71" s="383" t="s">
        <v>10</v>
      </c>
      <c r="O71" s="192">
        <v>90882177.799999997</v>
      </c>
      <c r="P71" s="192">
        <v>84197865.400000006</v>
      </c>
      <c r="Q71" s="192">
        <v>88319149.400000006</v>
      </c>
      <c r="R71" s="309" t="s">
        <v>1225</v>
      </c>
      <c r="S71" s="329" t="s">
        <v>1226</v>
      </c>
    </row>
    <row r="72" spans="1:19" ht="28.8" hidden="1" customHeight="1" x14ac:dyDescent="0.3">
      <c r="A72" s="352"/>
      <c r="B72" s="334" t="s">
        <v>1228</v>
      </c>
      <c r="C72" s="148" t="s">
        <v>1229</v>
      </c>
      <c r="D72" s="148"/>
      <c r="E72" s="384" t="s">
        <v>1238</v>
      </c>
      <c r="F72" s="351"/>
      <c r="G72" s="351"/>
      <c r="H72" s="351"/>
      <c r="I72" s="351" t="s">
        <v>1230</v>
      </c>
      <c r="J72" s="351" t="s">
        <v>566</v>
      </c>
      <c r="K72" s="383" t="s">
        <v>1231</v>
      </c>
      <c r="L72" s="384" t="s">
        <v>1232</v>
      </c>
      <c r="M72" s="384" t="s">
        <v>1233</v>
      </c>
      <c r="N72" s="383" t="s">
        <v>10</v>
      </c>
      <c r="O72" s="192">
        <v>27131365.199999999</v>
      </c>
      <c r="P72" s="192">
        <v>26064521.300000001</v>
      </c>
      <c r="Q72" s="192">
        <v>26076505.100000001</v>
      </c>
      <c r="R72" s="393" t="s">
        <v>1242</v>
      </c>
      <c r="S72" s="329" t="s">
        <v>1215</v>
      </c>
    </row>
    <row r="73" spans="1:19" ht="33" hidden="1" customHeight="1" x14ac:dyDescent="0.3">
      <c r="A73" s="352"/>
      <c r="B73" s="334" t="s">
        <v>1236</v>
      </c>
      <c r="C73" s="148" t="s">
        <v>1237</v>
      </c>
      <c r="D73" s="148"/>
      <c r="E73" s="384" t="s">
        <v>1239</v>
      </c>
      <c r="F73" s="351" t="s">
        <v>1222</v>
      </c>
      <c r="G73" s="351" t="s">
        <v>568</v>
      </c>
      <c r="H73" s="351"/>
      <c r="I73" s="351" t="s">
        <v>554</v>
      </c>
      <c r="J73" s="351" t="s">
        <v>566</v>
      </c>
      <c r="K73" s="383" t="s">
        <v>1231</v>
      </c>
      <c r="L73" s="384" t="s">
        <v>1241</v>
      </c>
      <c r="M73" s="384" t="s">
        <v>1240</v>
      </c>
      <c r="N73" s="383" t="s">
        <v>10</v>
      </c>
      <c r="O73" s="192">
        <v>34206530.700000003</v>
      </c>
      <c r="P73" s="192">
        <v>32581280.5</v>
      </c>
      <c r="Q73" s="192">
        <v>32604064.800000001</v>
      </c>
      <c r="R73" s="393" t="s">
        <v>1242</v>
      </c>
      <c r="S73" s="329" t="s">
        <v>1215</v>
      </c>
    </row>
    <row r="74" spans="1:19" ht="45" hidden="1" customHeight="1" x14ac:dyDescent="0.3">
      <c r="A74" s="344">
        <v>53</v>
      </c>
      <c r="B74" s="333"/>
      <c r="C74" s="148" t="s">
        <v>144</v>
      </c>
      <c r="D74" s="148"/>
      <c r="E74" s="147" t="s">
        <v>726</v>
      </c>
      <c r="F74" s="191" t="s">
        <v>569</v>
      </c>
      <c r="G74" s="191" t="s">
        <v>567</v>
      </c>
      <c r="H74" s="324"/>
      <c r="I74" s="191" t="s">
        <v>554</v>
      </c>
      <c r="J74" s="191" t="s">
        <v>566</v>
      </c>
      <c r="K74" s="323" t="s">
        <v>494</v>
      </c>
      <c r="L74" s="384" t="s">
        <v>727</v>
      </c>
      <c r="M74" s="384" t="s">
        <v>778</v>
      </c>
      <c r="N74" s="240" t="s">
        <v>10</v>
      </c>
      <c r="O74" s="192">
        <v>40620807.399999999</v>
      </c>
      <c r="P74" s="192">
        <v>40620807.399999999</v>
      </c>
      <c r="Q74" s="192">
        <v>39004635.899999999</v>
      </c>
      <c r="R74" s="149" t="s">
        <v>230</v>
      </c>
      <c r="S74" s="382" t="s">
        <v>1214</v>
      </c>
    </row>
    <row r="75" spans="1:19" ht="31.2" hidden="1" customHeight="1" x14ac:dyDescent="0.3">
      <c r="A75" s="344">
        <v>54</v>
      </c>
      <c r="B75" s="333"/>
      <c r="C75" s="148" t="s">
        <v>455</v>
      </c>
      <c r="D75" s="148"/>
      <c r="E75" s="147" t="s">
        <v>456</v>
      </c>
      <c r="F75" s="191" t="s">
        <v>569</v>
      </c>
      <c r="G75" s="191" t="s">
        <v>568</v>
      </c>
      <c r="H75" s="324"/>
      <c r="I75" s="191" t="s">
        <v>554</v>
      </c>
      <c r="J75" s="191" t="s">
        <v>566</v>
      </c>
      <c r="K75" s="323" t="s">
        <v>465</v>
      </c>
      <c r="L75" s="384" t="s">
        <v>457</v>
      </c>
      <c r="M75" s="384" t="s">
        <v>1245</v>
      </c>
      <c r="N75" s="240" t="s">
        <v>10</v>
      </c>
      <c r="O75" s="192">
        <v>11341671.699999999</v>
      </c>
      <c r="P75" s="192">
        <v>11341671.699999999</v>
      </c>
      <c r="Q75" s="192">
        <v>11341671.699999999</v>
      </c>
      <c r="R75" s="149" t="s">
        <v>461</v>
      </c>
      <c r="S75" s="382" t="s">
        <v>728</v>
      </c>
    </row>
    <row r="76" spans="1:19" ht="31.2" hidden="1" customHeight="1" x14ac:dyDescent="0.3">
      <c r="A76" s="344">
        <v>55</v>
      </c>
      <c r="B76" s="333"/>
      <c r="C76" s="148" t="s">
        <v>458</v>
      </c>
      <c r="D76" s="148"/>
      <c r="E76" s="147" t="s">
        <v>459</v>
      </c>
      <c r="F76" s="191" t="s">
        <v>569</v>
      </c>
      <c r="G76" s="191" t="s">
        <v>568</v>
      </c>
      <c r="H76" s="324"/>
      <c r="I76" s="191" t="s">
        <v>554</v>
      </c>
      <c r="J76" s="191" t="s">
        <v>566</v>
      </c>
      <c r="K76" s="323" t="s">
        <v>464</v>
      </c>
      <c r="L76" s="384" t="s">
        <v>488</v>
      </c>
      <c r="M76" s="384" t="s">
        <v>460</v>
      </c>
      <c r="N76" s="240" t="s">
        <v>10</v>
      </c>
      <c r="O76" s="192">
        <v>7964395.2000000002</v>
      </c>
      <c r="P76" s="192">
        <v>7964395.2000000002</v>
      </c>
      <c r="Q76" s="192">
        <v>7964395.2000000002</v>
      </c>
      <c r="R76" s="149" t="s">
        <v>462</v>
      </c>
      <c r="S76" s="227" t="s">
        <v>728</v>
      </c>
    </row>
    <row r="77" spans="1:19" ht="60" hidden="1" customHeight="1" x14ac:dyDescent="0.3">
      <c r="A77" s="330">
        <v>56</v>
      </c>
      <c r="B77" s="333"/>
      <c r="C77" s="148" t="s">
        <v>757</v>
      </c>
      <c r="D77" s="148"/>
      <c r="E77" s="147" t="s">
        <v>1209</v>
      </c>
      <c r="F77" s="191" t="s">
        <v>551</v>
      </c>
      <c r="G77" s="191" t="s">
        <v>557</v>
      </c>
      <c r="H77" s="324"/>
      <c r="I77" s="191" t="s">
        <v>541</v>
      </c>
      <c r="J77" s="191" t="s">
        <v>555</v>
      </c>
      <c r="K77" s="323" t="s">
        <v>759</v>
      </c>
      <c r="L77" s="384" t="s">
        <v>758</v>
      </c>
      <c r="M77" s="147" t="s">
        <v>1246</v>
      </c>
      <c r="N77" s="240" t="s">
        <v>10</v>
      </c>
      <c r="O77" s="192">
        <v>41571085.200000003</v>
      </c>
      <c r="P77" s="192">
        <v>35510885.200000003</v>
      </c>
      <c r="Q77" s="192">
        <v>28510885.199999999</v>
      </c>
      <c r="R77" s="149" t="s">
        <v>756</v>
      </c>
      <c r="S77" s="329" t="s">
        <v>1210</v>
      </c>
    </row>
    <row r="78" spans="1:19" ht="316.8" hidden="1" customHeight="1" x14ac:dyDescent="0.3">
      <c r="A78" s="345">
        <v>57</v>
      </c>
      <c r="B78" s="333"/>
      <c r="C78" s="148" t="s">
        <v>760</v>
      </c>
      <c r="D78" s="148"/>
      <c r="E78" s="147" t="s">
        <v>762</v>
      </c>
      <c r="F78" s="191" t="s">
        <v>551</v>
      </c>
      <c r="G78" s="191" t="s">
        <v>553</v>
      </c>
      <c r="H78" s="324" t="s">
        <v>1054</v>
      </c>
      <c r="I78" s="191" t="s">
        <v>554</v>
      </c>
      <c r="J78" s="191" t="s">
        <v>550</v>
      </c>
      <c r="K78" s="323" t="s">
        <v>761</v>
      </c>
      <c r="L78" s="384" t="s">
        <v>763</v>
      </c>
      <c r="M78" s="147" t="s">
        <v>1055</v>
      </c>
      <c r="N78" s="346" t="s">
        <v>4</v>
      </c>
      <c r="O78" s="192">
        <v>7000000</v>
      </c>
      <c r="P78" s="192">
        <v>2000000</v>
      </c>
      <c r="Q78" s="192">
        <v>2000000</v>
      </c>
      <c r="R78" s="149" t="s">
        <v>764</v>
      </c>
      <c r="S78" s="329" t="s">
        <v>1053</v>
      </c>
    </row>
    <row r="79" spans="1:19" ht="382.8" hidden="1" customHeight="1" x14ac:dyDescent="0.3">
      <c r="A79" s="330">
        <v>58</v>
      </c>
      <c r="B79" s="333"/>
      <c r="C79" s="148" t="s">
        <v>489</v>
      </c>
      <c r="D79" s="148"/>
      <c r="E79" s="147" t="s">
        <v>491</v>
      </c>
      <c r="F79" s="191" t="s">
        <v>569</v>
      </c>
      <c r="G79" s="191" t="s">
        <v>557</v>
      </c>
      <c r="H79" s="324" t="s">
        <v>1192</v>
      </c>
      <c r="I79" s="191" t="s">
        <v>541</v>
      </c>
      <c r="J79" s="191" t="s">
        <v>550</v>
      </c>
      <c r="K79" s="323" t="s">
        <v>490</v>
      </c>
      <c r="L79" s="384" t="s">
        <v>1191</v>
      </c>
      <c r="M79" s="147" t="s">
        <v>492</v>
      </c>
      <c r="N79" s="240" t="s">
        <v>10</v>
      </c>
      <c r="O79" s="192">
        <v>4256000</v>
      </c>
      <c r="P79" s="192">
        <v>2972800</v>
      </c>
      <c r="Q79" s="192">
        <v>672000</v>
      </c>
      <c r="R79" s="149" t="s">
        <v>463</v>
      </c>
      <c r="S79" s="227" t="s">
        <v>493</v>
      </c>
    </row>
    <row r="80" spans="1:19" ht="131.4" hidden="1" customHeight="1" x14ac:dyDescent="0.3">
      <c r="A80" s="352"/>
      <c r="B80" s="334" t="s">
        <v>1243</v>
      </c>
      <c r="C80" s="148" t="s">
        <v>1247</v>
      </c>
      <c r="D80" s="148"/>
      <c r="E80" s="387" t="s">
        <v>1248</v>
      </c>
      <c r="F80" s="351" t="s">
        <v>569</v>
      </c>
      <c r="G80" s="351" t="s">
        <v>557</v>
      </c>
      <c r="H80" s="351" t="s">
        <v>1250</v>
      </c>
      <c r="I80" s="351" t="s">
        <v>541</v>
      </c>
      <c r="J80" s="351" t="s">
        <v>555</v>
      </c>
      <c r="K80" s="385" t="s">
        <v>1244</v>
      </c>
      <c r="L80" s="387" t="s">
        <v>1257</v>
      </c>
      <c r="M80" s="387" t="s">
        <v>1249</v>
      </c>
      <c r="N80" s="386"/>
      <c r="O80" s="192">
        <v>294408.90000000002</v>
      </c>
      <c r="P80" s="192">
        <v>292639</v>
      </c>
      <c r="Q80" s="192">
        <v>242893.2</v>
      </c>
      <c r="R80" s="309" t="s">
        <v>1251</v>
      </c>
      <c r="S80" s="329" t="s">
        <v>1258</v>
      </c>
    </row>
    <row r="81" spans="1:19" ht="237.6" hidden="1" customHeight="1" x14ac:dyDescent="0.3">
      <c r="A81" s="330">
        <v>59</v>
      </c>
      <c r="B81" s="333"/>
      <c r="C81" s="148" t="s">
        <v>580</v>
      </c>
      <c r="D81" s="148"/>
      <c r="E81" s="147" t="s">
        <v>581</v>
      </c>
      <c r="F81" s="191" t="s">
        <v>565</v>
      </c>
      <c r="G81" s="191" t="s">
        <v>590</v>
      </c>
      <c r="H81" s="324"/>
      <c r="I81" s="191" t="s">
        <v>541</v>
      </c>
      <c r="J81" s="191" t="s">
        <v>555</v>
      </c>
      <c r="K81" s="323" t="s">
        <v>1288</v>
      </c>
      <c r="L81" s="384" t="s">
        <v>145</v>
      </c>
      <c r="M81" s="147" t="s">
        <v>1277</v>
      </c>
      <c r="N81" s="240" t="s">
        <v>146</v>
      </c>
      <c r="O81" s="192">
        <v>25580734.5</v>
      </c>
      <c r="P81" s="192">
        <v>7589396.2999999998</v>
      </c>
      <c r="Q81" s="394">
        <v>0</v>
      </c>
      <c r="R81" s="149" t="s">
        <v>582</v>
      </c>
      <c r="S81" s="329" t="s">
        <v>1276</v>
      </c>
    </row>
    <row r="82" spans="1:19" ht="370.8" hidden="1" customHeight="1" x14ac:dyDescent="0.3">
      <c r="A82" s="352"/>
      <c r="B82" s="334" t="s">
        <v>1266</v>
      </c>
      <c r="C82" s="148" t="s">
        <v>1267</v>
      </c>
      <c r="D82" s="148"/>
      <c r="E82" s="387" t="s">
        <v>1269</v>
      </c>
      <c r="F82" s="351" t="s">
        <v>551</v>
      </c>
      <c r="G82" s="351" t="s">
        <v>542</v>
      </c>
      <c r="H82" s="351"/>
      <c r="I82" s="351" t="s">
        <v>653</v>
      </c>
      <c r="J82" s="351" t="s">
        <v>550</v>
      </c>
      <c r="K82" s="386" t="s">
        <v>1287</v>
      </c>
      <c r="L82" s="387" t="s">
        <v>1227</v>
      </c>
      <c r="M82" s="387" t="s">
        <v>1270</v>
      </c>
      <c r="N82" s="386" t="s">
        <v>146</v>
      </c>
      <c r="O82" s="192">
        <v>594000</v>
      </c>
      <c r="P82" s="192">
        <v>1000000</v>
      </c>
      <c r="Q82" s="192">
        <v>1000000</v>
      </c>
      <c r="R82" s="309" t="s">
        <v>1268</v>
      </c>
      <c r="S82" s="329" t="s">
        <v>1278</v>
      </c>
    </row>
    <row r="83" spans="1:19" ht="193.8" hidden="1" customHeight="1" x14ac:dyDescent="0.3">
      <c r="A83" s="352"/>
      <c r="B83" s="334" t="s">
        <v>1280</v>
      </c>
      <c r="C83" s="148" t="s">
        <v>1281</v>
      </c>
      <c r="D83" s="148"/>
      <c r="E83" s="387" t="s">
        <v>1282</v>
      </c>
      <c r="F83" s="351" t="s">
        <v>551</v>
      </c>
      <c r="G83" s="351" t="s">
        <v>542</v>
      </c>
      <c r="H83" s="351"/>
      <c r="I83" s="351" t="s">
        <v>554</v>
      </c>
      <c r="J83" s="351" t="s">
        <v>550</v>
      </c>
      <c r="K83" s="386" t="s">
        <v>1285</v>
      </c>
      <c r="L83" s="387" t="s">
        <v>1284</v>
      </c>
      <c r="M83" s="387" t="s">
        <v>1283</v>
      </c>
      <c r="N83" s="386" t="s">
        <v>21</v>
      </c>
      <c r="O83" s="192">
        <v>3753898.8</v>
      </c>
      <c r="P83" s="192">
        <v>23574136.699999999</v>
      </c>
      <c r="Q83" s="192">
        <v>23774136.699999999</v>
      </c>
      <c r="R83" s="309" t="s">
        <v>231</v>
      </c>
      <c r="S83" s="395" t="s">
        <v>1279</v>
      </c>
    </row>
    <row r="84" spans="1:19" ht="316.8" hidden="1" customHeight="1" x14ac:dyDescent="0.3">
      <c r="A84" s="330">
        <v>60</v>
      </c>
      <c r="B84" s="333"/>
      <c r="C84" s="148" t="s">
        <v>1271</v>
      </c>
      <c r="D84" s="148"/>
      <c r="E84" s="147" t="s">
        <v>1274</v>
      </c>
      <c r="F84" s="191" t="s">
        <v>552</v>
      </c>
      <c r="G84" s="191" t="s">
        <v>542</v>
      </c>
      <c r="H84" s="324"/>
      <c r="I84" s="191" t="s">
        <v>554</v>
      </c>
      <c r="J84" s="191" t="s">
        <v>550</v>
      </c>
      <c r="K84" s="323" t="s">
        <v>1286</v>
      </c>
      <c r="L84" s="384" t="s">
        <v>1275</v>
      </c>
      <c r="M84" s="147" t="s">
        <v>1273</v>
      </c>
      <c r="N84" s="240" t="s">
        <v>21</v>
      </c>
      <c r="O84" s="241">
        <v>886311</v>
      </c>
      <c r="P84" s="241">
        <v>8285514</v>
      </c>
      <c r="Q84" s="241">
        <v>8190000</v>
      </c>
      <c r="R84" s="149" t="s">
        <v>231</v>
      </c>
      <c r="S84" s="329" t="s">
        <v>1272</v>
      </c>
    </row>
    <row r="85" spans="1:19" ht="409.6" hidden="1" customHeight="1" x14ac:dyDescent="0.3">
      <c r="A85" s="344">
        <v>61</v>
      </c>
      <c r="B85" s="333"/>
      <c r="C85" s="148" t="s">
        <v>583</v>
      </c>
      <c r="D85" s="148"/>
      <c r="E85" s="147" t="s">
        <v>584</v>
      </c>
      <c r="F85" s="191" t="s">
        <v>552</v>
      </c>
      <c r="G85" s="191" t="s">
        <v>542</v>
      </c>
      <c r="H85" s="324"/>
      <c r="I85" s="191" t="s">
        <v>586</v>
      </c>
      <c r="J85" s="191" t="s">
        <v>566</v>
      </c>
      <c r="K85" s="323" t="s">
        <v>585</v>
      </c>
      <c r="L85" s="384" t="s">
        <v>713</v>
      </c>
      <c r="M85" s="147" t="s">
        <v>714</v>
      </c>
      <c r="N85" s="240" t="s">
        <v>716</v>
      </c>
      <c r="O85" s="241">
        <v>11519591.300000001</v>
      </c>
      <c r="P85" s="241">
        <v>11033867</v>
      </c>
      <c r="Q85" s="241">
        <v>11033867</v>
      </c>
      <c r="R85" s="149" t="s">
        <v>715</v>
      </c>
      <c r="S85" s="227" t="s">
        <v>712</v>
      </c>
    </row>
    <row r="86" spans="1:19" ht="224.4" hidden="1" customHeight="1" x14ac:dyDescent="0.3">
      <c r="A86" s="162">
        <v>62</v>
      </c>
      <c r="B86" s="333"/>
      <c r="C86" s="148" t="s">
        <v>147</v>
      </c>
      <c r="D86" s="148"/>
      <c r="E86" s="147" t="s">
        <v>729</v>
      </c>
      <c r="F86" s="191" t="s">
        <v>552</v>
      </c>
      <c r="G86" s="191" t="s">
        <v>590</v>
      </c>
      <c r="H86" s="324"/>
      <c r="I86" s="191" t="s">
        <v>554</v>
      </c>
      <c r="J86" s="191" t="s">
        <v>555</v>
      </c>
      <c r="K86" s="323" t="s">
        <v>148</v>
      </c>
      <c r="L86" s="384" t="s">
        <v>730</v>
      </c>
      <c r="M86" s="147" t="s">
        <v>731</v>
      </c>
      <c r="N86" s="240" t="s">
        <v>149</v>
      </c>
      <c r="O86" s="241"/>
      <c r="P86" s="241"/>
      <c r="Q86" s="241"/>
      <c r="R86" s="149" t="s">
        <v>232</v>
      </c>
      <c r="S86" s="227" t="s">
        <v>732</v>
      </c>
    </row>
    <row r="87" spans="1:19" ht="290.39999999999998" hidden="1" customHeight="1" x14ac:dyDescent="0.3">
      <c r="A87" s="162">
        <v>63</v>
      </c>
      <c r="B87" s="333"/>
      <c r="C87" s="148" t="s">
        <v>150</v>
      </c>
      <c r="D87" s="148"/>
      <c r="E87" s="147" t="s">
        <v>284</v>
      </c>
      <c r="F87" s="191" t="s">
        <v>570</v>
      </c>
      <c r="G87" s="191" t="s">
        <v>590</v>
      </c>
      <c r="H87" s="324"/>
      <c r="I87" s="191" t="s">
        <v>554</v>
      </c>
      <c r="J87" s="191" t="s">
        <v>555</v>
      </c>
      <c r="K87" s="323" t="s">
        <v>588</v>
      </c>
      <c r="L87" s="384" t="s">
        <v>587</v>
      </c>
      <c r="M87" s="147" t="s">
        <v>305</v>
      </c>
      <c r="N87" s="240" t="s">
        <v>149</v>
      </c>
      <c r="O87" s="241"/>
      <c r="P87" s="241"/>
      <c r="Q87" s="241"/>
      <c r="R87" s="149" t="s">
        <v>233</v>
      </c>
      <c r="S87" s="227" t="s">
        <v>733</v>
      </c>
    </row>
    <row r="88" spans="1:19" ht="264" hidden="1" customHeight="1" x14ac:dyDescent="0.3">
      <c r="A88" s="330">
        <v>64</v>
      </c>
      <c r="B88" s="333"/>
      <c r="C88" s="148" t="s">
        <v>594</v>
      </c>
      <c r="D88" s="148"/>
      <c r="E88" s="147" t="s">
        <v>592</v>
      </c>
      <c r="F88" s="191" t="s">
        <v>570</v>
      </c>
      <c r="G88" s="191" t="s">
        <v>590</v>
      </c>
      <c r="H88" s="324"/>
      <c r="I88" s="191" t="s">
        <v>541</v>
      </c>
      <c r="J88" s="191" t="s">
        <v>555</v>
      </c>
      <c r="K88" s="323" t="s">
        <v>1189</v>
      </c>
      <c r="L88" s="384" t="s">
        <v>593</v>
      </c>
      <c r="M88" s="147" t="s">
        <v>1188</v>
      </c>
      <c r="N88" s="240" t="s">
        <v>589</v>
      </c>
      <c r="O88" s="241">
        <v>324948</v>
      </c>
      <c r="P88" s="241">
        <v>324948</v>
      </c>
      <c r="Q88" s="241">
        <v>324948</v>
      </c>
      <c r="R88" s="149" t="s">
        <v>595</v>
      </c>
      <c r="S88" s="227" t="s">
        <v>1190</v>
      </c>
    </row>
    <row r="89" spans="1:19" ht="158.4" customHeight="1" x14ac:dyDescent="0.3">
      <c r="A89" s="162">
        <v>65</v>
      </c>
      <c r="B89" s="333"/>
      <c r="C89" s="148" t="s">
        <v>408</v>
      </c>
      <c r="D89" s="148"/>
      <c r="E89" s="147" t="s">
        <v>407</v>
      </c>
      <c r="F89" s="191" t="s">
        <v>551</v>
      </c>
      <c r="G89" s="191" t="s">
        <v>542</v>
      </c>
      <c r="H89" s="324"/>
      <c r="I89" s="191" t="s">
        <v>571</v>
      </c>
      <c r="J89" s="191" t="s">
        <v>550</v>
      </c>
      <c r="K89" s="323" t="s">
        <v>48</v>
      </c>
      <c r="L89" s="384" t="s">
        <v>151</v>
      </c>
      <c r="M89" s="147" t="s">
        <v>383</v>
      </c>
      <c r="N89" s="240" t="s">
        <v>152</v>
      </c>
      <c r="O89" s="241"/>
      <c r="P89" s="241"/>
      <c r="Q89" s="241"/>
      <c r="R89" s="149" t="s">
        <v>234</v>
      </c>
      <c r="S89" s="227" t="s">
        <v>829</v>
      </c>
    </row>
    <row r="90" spans="1:19" ht="132" customHeight="1" x14ac:dyDescent="0.3">
      <c r="A90" s="162">
        <v>66</v>
      </c>
      <c r="B90" s="333"/>
      <c r="C90" s="148" t="s">
        <v>409</v>
      </c>
      <c r="D90" s="148"/>
      <c r="E90" s="147" t="s">
        <v>386</v>
      </c>
      <c r="F90" s="191" t="s">
        <v>551</v>
      </c>
      <c r="G90" s="191" t="s">
        <v>542</v>
      </c>
      <c r="H90" s="324"/>
      <c r="I90" s="191" t="s">
        <v>572</v>
      </c>
      <c r="J90" s="191" t="s">
        <v>550</v>
      </c>
      <c r="K90" s="323" t="s">
        <v>48</v>
      </c>
      <c r="L90" s="384" t="s">
        <v>151</v>
      </c>
      <c r="M90" s="147" t="s">
        <v>385</v>
      </c>
      <c r="N90" s="240" t="s">
        <v>152</v>
      </c>
      <c r="O90" s="241"/>
      <c r="P90" s="241"/>
      <c r="Q90" s="241"/>
      <c r="R90" s="149" t="s">
        <v>235</v>
      </c>
      <c r="S90" s="227" t="s">
        <v>384</v>
      </c>
    </row>
    <row r="91" spans="1:19" ht="171.6" customHeight="1" x14ac:dyDescent="0.3">
      <c r="A91" s="162">
        <v>67</v>
      </c>
      <c r="B91" s="333"/>
      <c r="C91" s="148" t="s">
        <v>410</v>
      </c>
      <c r="D91" s="148"/>
      <c r="E91" s="147" t="s">
        <v>388</v>
      </c>
      <c r="F91" s="191" t="s">
        <v>551</v>
      </c>
      <c r="G91" s="191" t="s">
        <v>574</v>
      </c>
      <c r="H91" s="324"/>
      <c r="I91" s="191" t="s">
        <v>573</v>
      </c>
      <c r="J91" s="191" t="s">
        <v>550</v>
      </c>
      <c r="K91" s="323" t="s">
        <v>48</v>
      </c>
      <c r="L91" s="384" t="s">
        <v>151</v>
      </c>
      <c r="M91" s="147" t="s">
        <v>387</v>
      </c>
      <c r="N91" s="240" t="s">
        <v>152</v>
      </c>
      <c r="O91" s="241"/>
      <c r="P91" s="241"/>
      <c r="Q91" s="241"/>
      <c r="R91" s="149" t="s">
        <v>236</v>
      </c>
      <c r="S91" s="227" t="s">
        <v>830</v>
      </c>
    </row>
    <row r="92" spans="1:19" ht="184.8" customHeight="1" x14ac:dyDescent="0.3">
      <c r="A92" s="162">
        <v>68</v>
      </c>
      <c r="B92" s="333"/>
      <c r="C92" s="148" t="s">
        <v>411</v>
      </c>
      <c r="D92" s="148"/>
      <c r="E92" s="147" t="s">
        <v>389</v>
      </c>
      <c r="F92" s="191" t="s">
        <v>552</v>
      </c>
      <c r="G92" s="191" t="s">
        <v>574</v>
      </c>
      <c r="H92" s="324"/>
      <c r="I92" s="191" t="s">
        <v>573</v>
      </c>
      <c r="J92" s="191" t="s">
        <v>550</v>
      </c>
      <c r="K92" s="323" t="s">
        <v>48</v>
      </c>
      <c r="L92" s="147" t="s">
        <v>153</v>
      </c>
      <c r="M92" s="147" t="s">
        <v>390</v>
      </c>
      <c r="N92" s="240" t="s">
        <v>152</v>
      </c>
      <c r="O92" s="241"/>
      <c r="P92" s="241"/>
      <c r="Q92" s="241"/>
      <c r="R92" s="149" t="s">
        <v>237</v>
      </c>
      <c r="S92" s="227" t="s">
        <v>391</v>
      </c>
    </row>
    <row r="93" spans="1:19" ht="158.4" customHeight="1" x14ac:dyDescent="0.3">
      <c r="A93" s="162">
        <v>69</v>
      </c>
      <c r="B93" s="333"/>
      <c r="C93" s="148" t="s">
        <v>412</v>
      </c>
      <c r="D93" s="148"/>
      <c r="E93" s="147" t="s">
        <v>392</v>
      </c>
      <c r="F93" s="191" t="s">
        <v>552</v>
      </c>
      <c r="G93" s="191" t="s">
        <v>574</v>
      </c>
      <c r="H93" s="324"/>
      <c r="I93" s="191" t="s">
        <v>573</v>
      </c>
      <c r="J93" s="191" t="s">
        <v>550</v>
      </c>
      <c r="K93" s="323" t="s">
        <v>48</v>
      </c>
      <c r="L93" s="147" t="s">
        <v>151</v>
      </c>
      <c r="M93" s="147" t="s">
        <v>393</v>
      </c>
      <c r="N93" s="240" t="s">
        <v>152</v>
      </c>
      <c r="O93" s="241"/>
      <c r="P93" s="241"/>
      <c r="Q93" s="241"/>
      <c r="R93" s="149" t="s">
        <v>238</v>
      </c>
      <c r="S93" s="227" t="s">
        <v>394</v>
      </c>
    </row>
    <row r="94" spans="1:19" ht="250.8" customHeight="1" x14ac:dyDescent="0.3">
      <c r="A94" s="162">
        <v>70</v>
      </c>
      <c r="B94" s="333"/>
      <c r="C94" s="148" t="s">
        <v>413</v>
      </c>
      <c r="D94" s="148"/>
      <c r="E94" s="147" t="s">
        <v>395</v>
      </c>
      <c r="F94" s="191" t="s">
        <v>552</v>
      </c>
      <c r="G94" s="191" t="s">
        <v>574</v>
      </c>
      <c r="H94" s="324"/>
      <c r="I94" s="191" t="s">
        <v>573</v>
      </c>
      <c r="J94" s="191" t="s">
        <v>550</v>
      </c>
      <c r="K94" s="323" t="s">
        <v>48</v>
      </c>
      <c r="L94" s="147" t="s">
        <v>151</v>
      </c>
      <c r="M94" s="147" t="s">
        <v>397</v>
      </c>
      <c r="N94" s="240" t="s">
        <v>152</v>
      </c>
      <c r="O94" s="241"/>
      <c r="P94" s="241"/>
      <c r="Q94" s="241"/>
      <c r="R94" s="149" t="s">
        <v>239</v>
      </c>
      <c r="S94" s="227" t="s">
        <v>831</v>
      </c>
    </row>
    <row r="95" spans="1:19" ht="171.6" customHeight="1" x14ac:dyDescent="0.3">
      <c r="A95" s="162">
        <v>71</v>
      </c>
      <c r="B95" s="333"/>
      <c r="C95" s="147" t="s">
        <v>401</v>
      </c>
      <c r="D95" s="429"/>
      <c r="E95" s="147" t="s">
        <v>396</v>
      </c>
      <c r="F95" s="191" t="s">
        <v>552</v>
      </c>
      <c r="G95" s="191" t="s">
        <v>557</v>
      </c>
      <c r="H95" s="324"/>
      <c r="I95" s="191" t="s">
        <v>571</v>
      </c>
      <c r="J95" s="191" t="s">
        <v>550</v>
      </c>
      <c r="K95" s="323" t="s">
        <v>48</v>
      </c>
      <c r="L95" s="147" t="s">
        <v>151</v>
      </c>
      <c r="M95" s="147" t="s">
        <v>398</v>
      </c>
      <c r="N95" s="240" t="s">
        <v>152</v>
      </c>
      <c r="O95" s="241"/>
      <c r="P95" s="241"/>
      <c r="Q95" s="241"/>
      <c r="R95" s="149" t="s">
        <v>478</v>
      </c>
      <c r="S95" s="227" t="s">
        <v>832</v>
      </c>
    </row>
    <row r="96" spans="1:19" ht="145.19999999999999" customHeight="1" x14ac:dyDescent="0.3">
      <c r="A96" s="162">
        <v>72</v>
      </c>
      <c r="B96" s="333"/>
      <c r="C96" s="148" t="s">
        <v>402</v>
      </c>
      <c r="D96" s="148"/>
      <c r="E96" s="147" t="s">
        <v>400</v>
      </c>
      <c r="F96" s="191" t="s">
        <v>552</v>
      </c>
      <c r="G96" s="191" t="s">
        <v>574</v>
      </c>
      <c r="H96" s="324"/>
      <c r="I96" s="191" t="s">
        <v>573</v>
      </c>
      <c r="J96" s="191" t="s">
        <v>550</v>
      </c>
      <c r="K96" s="323" t="s">
        <v>48</v>
      </c>
      <c r="L96" s="147" t="s">
        <v>151</v>
      </c>
      <c r="M96" s="147" t="s">
        <v>399</v>
      </c>
      <c r="N96" s="240" t="s">
        <v>152</v>
      </c>
      <c r="O96" s="241"/>
      <c r="P96" s="241"/>
      <c r="Q96" s="241"/>
      <c r="R96" s="149" t="s">
        <v>479</v>
      </c>
      <c r="S96" s="227" t="s">
        <v>833</v>
      </c>
    </row>
    <row r="97" spans="1:19" ht="132" customHeight="1" x14ac:dyDescent="0.3">
      <c r="A97" s="162">
        <v>73</v>
      </c>
      <c r="B97" s="333"/>
      <c r="C97" s="148" t="s">
        <v>403</v>
      </c>
      <c r="D97" s="148"/>
      <c r="E97" s="147" t="s">
        <v>404</v>
      </c>
      <c r="F97" s="191" t="s">
        <v>552</v>
      </c>
      <c r="G97" s="191" t="s">
        <v>574</v>
      </c>
      <c r="H97" s="324"/>
      <c r="I97" s="191" t="s">
        <v>573</v>
      </c>
      <c r="J97" s="191" t="s">
        <v>550</v>
      </c>
      <c r="K97" s="323" t="s">
        <v>48</v>
      </c>
      <c r="L97" s="147" t="s">
        <v>406</v>
      </c>
      <c r="M97" s="147" t="s">
        <v>405</v>
      </c>
      <c r="N97" s="240" t="s">
        <v>152</v>
      </c>
      <c r="O97" s="241"/>
      <c r="P97" s="241"/>
      <c r="Q97" s="241"/>
      <c r="R97" s="149" t="s">
        <v>480</v>
      </c>
      <c r="S97" s="227" t="s">
        <v>834</v>
      </c>
    </row>
    <row r="98" spans="1:19" ht="409.6" hidden="1" customHeight="1" x14ac:dyDescent="0.3">
      <c r="A98" s="162">
        <v>74</v>
      </c>
      <c r="B98" s="333"/>
      <c r="C98" s="148" t="s">
        <v>323</v>
      </c>
      <c r="D98" s="148"/>
      <c r="E98" s="147" t="s">
        <v>734</v>
      </c>
      <c r="F98" s="191" t="s">
        <v>598</v>
      </c>
      <c r="G98" s="191" t="s">
        <v>591</v>
      </c>
      <c r="H98" s="324"/>
      <c r="I98" s="191" t="s">
        <v>541</v>
      </c>
      <c r="J98" s="191"/>
      <c r="K98" s="322" t="s">
        <v>336</v>
      </c>
      <c r="L98" s="147" t="s">
        <v>340</v>
      </c>
      <c r="M98" s="147" t="s">
        <v>982</v>
      </c>
      <c r="N98" s="240" t="s">
        <v>154</v>
      </c>
      <c r="O98" s="241">
        <f>1822500+165250</f>
        <v>1987750</v>
      </c>
      <c r="P98" s="241">
        <v>3222500</v>
      </c>
      <c r="Q98" s="241">
        <v>272500</v>
      </c>
      <c r="R98" s="149" t="s">
        <v>343</v>
      </c>
      <c r="S98" s="227" t="s">
        <v>826</v>
      </c>
    </row>
    <row r="99" spans="1:19" ht="158.4" hidden="1" customHeight="1" x14ac:dyDescent="0.3">
      <c r="A99" s="162">
        <v>75</v>
      </c>
      <c r="B99" s="333"/>
      <c r="C99" s="148" t="s">
        <v>49</v>
      </c>
      <c r="D99" s="148"/>
      <c r="E99" s="147" t="s">
        <v>738</v>
      </c>
      <c r="F99" s="191" t="s">
        <v>739</v>
      </c>
      <c r="G99" s="191" t="s">
        <v>591</v>
      </c>
      <c r="H99" s="324"/>
      <c r="I99" s="191" t="s">
        <v>554</v>
      </c>
      <c r="J99" s="191" t="s">
        <v>555</v>
      </c>
      <c r="K99" s="323" t="s">
        <v>735</v>
      </c>
      <c r="L99" s="147" t="s">
        <v>708</v>
      </c>
      <c r="M99" s="147" t="s">
        <v>737</v>
      </c>
      <c r="N99" s="240" t="s">
        <v>154</v>
      </c>
      <c r="O99" s="241">
        <v>1000000</v>
      </c>
      <c r="P99" s="241">
        <v>1000000</v>
      </c>
      <c r="Q99" s="241">
        <v>1000000</v>
      </c>
      <c r="R99" s="149" t="s">
        <v>707</v>
      </c>
      <c r="S99" s="227" t="s">
        <v>736</v>
      </c>
    </row>
    <row r="100" spans="1:19" ht="171.6" hidden="1" customHeight="1" x14ac:dyDescent="0.3">
      <c r="A100" s="162">
        <v>76</v>
      </c>
      <c r="B100" s="333"/>
      <c r="C100" s="148" t="s">
        <v>335</v>
      </c>
      <c r="D100" s="148"/>
      <c r="E100" s="147" t="s">
        <v>485</v>
      </c>
      <c r="F100" s="191" t="s">
        <v>598</v>
      </c>
      <c r="G100" s="191" t="s">
        <v>591</v>
      </c>
      <c r="H100" s="324"/>
      <c r="I100" s="191" t="s">
        <v>541</v>
      </c>
      <c r="J100" s="191" t="s">
        <v>555</v>
      </c>
      <c r="K100" s="322" t="s">
        <v>336</v>
      </c>
      <c r="L100" s="147" t="s">
        <v>337</v>
      </c>
      <c r="M100" s="147" t="s">
        <v>740</v>
      </c>
      <c r="N100" s="240" t="s">
        <v>154</v>
      </c>
      <c r="O100" s="241">
        <v>670000</v>
      </c>
      <c r="P100" s="241">
        <v>670000</v>
      </c>
      <c r="Q100" s="241">
        <v>670000</v>
      </c>
      <c r="R100" s="147" t="s">
        <v>338</v>
      </c>
      <c r="S100" s="227" t="s">
        <v>826</v>
      </c>
    </row>
    <row r="101" spans="1:19" ht="211.2" hidden="1" customHeight="1" x14ac:dyDescent="0.3">
      <c r="A101" s="243">
        <v>77</v>
      </c>
      <c r="B101" s="250"/>
      <c r="C101" s="148" t="s">
        <v>321</v>
      </c>
      <c r="D101" s="148"/>
      <c r="E101" s="147" t="s">
        <v>322</v>
      </c>
      <c r="F101" s="191" t="s">
        <v>598</v>
      </c>
      <c r="G101" s="191" t="s">
        <v>591</v>
      </c>
      <c r="H101" s="324"/>
      <c r="I101" s="191" t="s">
        <v>541</v>
      </c>
      <c r="J101" s="191" t="s">
        <v>555</v>
      </c>
      <c r="K101" s="322" t="s">
        <v>336</v>
      </c>
      <c r="L101" s="147" t="s">
        <v>339</v>
      </c>
      <c r="M101" s="147" t="s">
        <v>741</v>
      </c>
      <c r="N101" s="240" t="s">
        <v>154</v>
      </c>
      <c r="O101" s="241">
        <v>1400000</v>
      </c>
      <c r="P101" s="241">
        <v>1400000</v>
      </c>
      <c r="Q101" s="241">
        <v>1400000</v>
      </c>
      <c r="R101" s="147" t="s">
        <v>342</v>
      </c>
      <c r="S101" s="227" t="s">
        <v>826</v>
      </c>
    </row>
    <row r="102" spans="1:19" ht="224.4" hidden="1" customHeight="1" x14ac:dyDescent="0.3">
      <c r="A102" s="243">
        <v>78</v>
      </c>
      <c r="B102" s="250"/>
      <c r="C102" s="148" t="s">
        <v>978</v>
      </c>
      <c r="D102" s="148"/>
      <c r="E102" s="147" t="s">
        <v>979</v>
      </c>
      <c r="F102" s="191" t="s">
        <v>598</v>
      </c>
      <c r="G102" s="191" t="s">
        <v>591</v>
      </c>
      <c r="H102" s="324"/>
      <c r="I102" s="191" t="s">
        <v>541</v>
      </c>
      <c r="J102" s="191" t="s">
        <v>555</v>
      </c>
      <c r="K102" s="322" t="s">
        <v>414</v>
      </c>
      <c r="L102" s="147" t="s">
        <v>981</v>
      </c>
      <c r="M102" s="147" t="s">
        <v>980</v>
      </c>
      <c r="N102" s="240" t="s">
        <v>154</v>
      </c>
      <c r="O102" s="241">
        <f>220000+665000+532900</f>
        <v>1417900</v>
      </c>
      <c r="P102" s="241">
        <f>665000+867300</f>
        <v>1532300</v>
      </c>
      <c r="Q102" s="241">
        <f>665000+825200</f>
        <v>1490200</v>
      </c>
      <c r="R102" s="149" t="s">
        <v>341</v>
      </c>
      <c r="S102" s="227" t="s">
        <v>827</v>
      </c>
    </row>
    <row r="103" spans="1:19" ht="92.4" hidden="1" customHeight="1" x14ac:dyDescent="0.3">
      <c r="A103" s="438">
        <v>79</v>
      </c>
      <c r="B103" s="335"/>
      <c r="C103" s="148" t="s">
        <v>315</v>
      </c>
      <c r="D103" s="148"/>
      <c r="E103" s="446" t="s">
        <v>596</v>
      </c>
      <c r="F103" s="445" t="s">
        <v>598</v>
      </c>
      <c r="G103" s="445" t="s">
        <v>591</v>
      </c>
      <c r="H103" s="323"/>
      <c r="I103" s="445" t="s">
        <v>541</v>
      </c>
      <c r="J103" s="445" t="s">
        <v>555</v>
      </c>
      <c r="K103" s="445" t="s">
        <v>597</v>
      </c>
      <c r="L103" s="446" t="s">
        <v>603</v>
      </c>
      <c r="M103" s="446" t="s">
        <v>602</v>
      </c>
      <c r="N103" s="445" t="s">
        <v>17</v>
      </c>
      <c r="O103" s="241">
        <f>O104+O105+O106</f>
        <v>9750558.8000000007</v>
      </c>
      <c r="P103" s="241">
        <f t="shared" ref="P103:Q103" si="0">P104+P105+P106</f>
        <v>8152574</v>
      </c>
      <c r="Q103" s="241">
        <f t="shared" si="0"/>
        <v>10677132</v>
      </c>
      <c r="R103" s="443" t="s">
        <v>240</v>
      </c>
      <c r="S103" s="444" t="s">
        <v>825</v>
      </c>
    </row>
    <row r="104" spans="1:19" ht="105.6" hidden="1" customHeight="1" x14ac:dyDescent="0.3">
      <c r="A104" s="439"/>
      <c r="B104" s="336"/>
      <c r="C104" s="148" t="s">
        <v>599</v>
      </c>
      <c r="D104" s="148"/>
      <c r="E104" s="446"/>
      <c r="F104" s="445"/>
      <c r="G104" s="445"/>
      <c r="H104" s="323"/>
      <c r="I104" s="445"/>
      <c r="J104" s="445"/>
      <c r="K104" s="445"/>
      <c r="L104" s="446"/>
      <c r="M104" s="446"/>
      <c r="N104" s="445"/>
      <c r="O104" s="241">
        <v>5100648.8</v>
      </c>
      <c r="P104" s="241">
        <v>5750574</v>
      </c>
      <c r="Q104" s="241">
        <v>8245632</v>
      </c>
      <c r="R104" s="443"/>
      <c r="S104" s="444"/>
    </row>
    <row r="105" spans="1:19" ht="92.4" hidden="1" customHeight="1" x14ac:dyDescent="0.3">
      <c r="A105" s="439"/>
      <c r="B105" s="336"/>
      <c r="C105" s="148" t="s">
        <v>600</v>
      </c>
      <c r="D105" s="148"/>
      <c r="E105" s="446"/>
      <c r="F105" s="445"/>
      <c r="G105" s="445"/>
      <c r="H105" s="323"/>
      <c r="I105" s="445"/>
      <c r="J105" s="445"/>
      <c r="K105" s="445"/>
      <c r="L105" s="446"/>
      <c r="M105" s="446"/>
      <c r="N105" s="445"/>
      <c r="O105" s="241">
        <v>3000800</v>
      </c>
      <c r="P105" s="241">
        <v>1117000</v>
      </c>
      <c r="Q105" s="241">
        <v>719000</v>
      </c>
      <c r="R105" s="443"/>
      <c r="S105" s="444"/>
    </row>
    <row r="106" spans="1:19" ht="105.6" hidden="1" customHeight="1" x14ac:dyDescent="0.3">
      <c r="A106" s="440"/>
      <c r="B106" s="337"/>
      <c r="C106" s="148" t="s">
        <v>601</v>
      </c>
      <c r="D106" s="148"/>
      <c r="E106" s="446"/>
      <c r="F106" s="445"/>
      <c r="G106" s="445"/>
      <c r="H106" s="323"/>
      <c r="I106" s="445"/>
      <c r="J106" s="445"/>
      <c r="K106" s="445"/>
      <c r="L106" s="446"/>
      <c r="M106" s="446"/>
      <c r="N106" s="445"/>
      <c r="O106" s="241">
        <v>1649110</v>
      </c>
      <c r="P106" s="241">
        <v>1285000</v>
      </c>
      <c r="Q106" s="241">
        <v>1712500</v>
      </c>
      <c r="R106" s="443"/>
      <c r="S106" s="444"/>
    </row>
    <row r="107" spans="1:19" ht="154.19999999999999" hidden="1" customHeight="1" x14ac:dyDescent="0.3">
      <c r="A107" s="413"/>
      <c r="B107" s="423" t="s">
        <v>1353</v>
      </c>
      <c r="C107" s="148" t="s">
        <v>1349</v>
      </c>
      <c r="D107" s="148"/>
      <c r="E107" s="415" t="s">
        <v>1350</v>
      </c>
      <c r="F107" s="351" t="s">
        <v>739</v>
      </c>
      <c r="G107" s="351" t="s">
        <v>557</v>
      </c>
      <c r="H107" s="351" t="s">
        <v>1343</v>
      </c>
      <c r="I107" s="351" t="s">
        <v>549</v>
      </c>
      <c r="J107" s="351" t="s">
        <v>550</v>
      </c>
      <c r="K107" s="417" t="s">
        <v>415</v>
      </c>
      <c r="L107" s="415" t="s">
        <v>1351</v>
      </c>
      <c r="M107" s="415" t="s">
        <v>1352</v>
      </c>
      <c r="N107" s="414" t="s">
        <v>418</v>
      </c>
      <c r="O107" s="241">
        <v>4590000</v>
      </c>
      <c r="P107" s="241">
        <v>4550000</v>
      </c>
      <c r="Q107" s="241">
        <v>4553470.5999999996</v>
      </c>
      <c r="R107" s="149" t="s">
        <v>477</v>
      </c>
      <c r="S107" s="422" t="s">
        <v>1348</v>
      </c>
    </row>
    <row r="108" spans="1:19" ht="154.19999999999999" hidden="1" customHeight="1" x14ac:dyDescent="0.3">
      <c r="A108" s="416"/>
      <c r="B108" s="423" t="s">
        <v>1355</v>
      </c>
      <c r="C108" s="148" t="s">
        <v>1354</v>
      </c>
      <c r="D108" s="148"/>
      <c r="E108" s="418" t="s">
        <v>1359</v>
      </c>
      <c r="F108" s="351" t="s">
        <v>598</v>
      </c>
      <c r="G108" s="351" t="s">
        <v>591</v>
      </c>
      <c r="H108" s="351" t="s">
        <v>1343</v>
      </c>
      <c r="I108" s="351" t="s">
        <v>541</v>
      </c>
      <c r="J108" s="351" t="s">
        <v>555</v>
      </c>
      <c r="K108" s="417" t="s">
        <v>415</v>
      </c>
      <c r="L108" s="418" t="s">
        <v>1357</v>
      </c>
      <c r="M108" s="418" t="s">
        <v>1358</v>
      </c>
      <c r="N108" s="417" t="s">
        <v>418</v>
      </c>
      <c r="O108" s="241">
        <v>5692823.2999999998</v>
      </c>
      <c r="P108" s="241" t="s">
        <v>1356</v>
      </c>
      <c r="Q108" s="241">
        <v>0</v>
      </c>
      <c r="R108" s="149" t="s">
        <v>477</v>
      </c>
      <c r="S108" s="422" t="s">
        <v>1348</v>
      </c>
    </row>
    <row r="109" spans="1:19" ht="409.6" hidden="1" x14ac:dyDescent="0.3">
      <c r="A109" s="330">
        <v>80</v>
      </c>
      <c r="B109" s="333"/>
      <c r="C109" s="148" t="s">
        <v>1344</v>
      </c>
      <c r="D109" s="148"/>
      <c r="E109" s="147" t="s">
        <v>1346</v>
      </c>
      <c r="F109" s="191" t="s">
        <v>598</v>
      </c>
      <c r="G109" s="191" t="s">
        <v>591</v>
      </c>
      <c r="H109" s="324" t="s">
        <v>1343</v>
      </c>
      <c r="I109" s="191" t="s">
        <v>541</v>
      </c>
      <c r="J109" s="191" t="s">
        <v>555</v>
      </c>
      <c r="K109" s="323" t="s">
        <v>416</v>
      </c>
      <c r="L109" s="147" t="s">
        <v>609</v>
      </c>
      <c r="M109" s="147" t="s">
        <v>1361</v>
      </c>
      <c r="N109" s="240" t="s">
        <v>418</v>
      </c>
      <c r="O109" s="241">
        <v>24061407.100000001</v>
      </c>
      <c r="P109" s="241">
        <v>25203608.199999999</v>
      </c>
      <c r="Q109" s="241">
        <v>25203608.199999999</v>
      </c>
      <c r="R109" s="149" t="s">
        <v>477</v>
      </c>
      <c r="S109" s="422" t="s">
        <v>1345</v>
      </c>
    </row>
    <row r="110" spans="1:19" ht="287.39999999999998" hidden="1" customHeight="1" x14ac:dyDescent="0.3">
      <c r="A110" s="344">
        <v>81</v>
      </c>
      <c r="B110" s="333"/>
      <c r="C110" s="148" t="s">
        <v>1347</v>
      </c>
      <c r="D110" s="148"/>
      <c r="E110" s="147" t="s">
        <v>605</v>
      </c>
      <c r="F110" s="240" t="s">
        <v>598</v>
      </c>
      <c r="G110" s="240" t="s">
        <v>591</v>
      </c>
      <c r="H110" s="323"/>
      <c r="I110" s="240" t="s">
        <v>541</v>
      </c>
      <c r="J110" s="240" t="s">
        <v>555</v>
      </c>
      <c r="K110" s="323" t="s">
        <v>415</v>
      </c>
      <c r="L110" s="147" t="s">
        <v>610</v>
      </c>
      <c r="M110" s="147" t="s">
        <v>611</v>
      </c>
      <c r="N110" s="240" t="s">
        <v>418</v>
      </c>
      <c r="O110" s="241">
        <v>22857575.300000001</v>
      </c>
      <c r="P110" s="241">
        <v>18860000</v>
      </c>
      <c r="Q110" s="241">
        <v>18980000</v>
      </c>
      <c r="R110" s="149" t="s">
        <v>477</v>
      </c>
      <c r="S110" s="227" t="s">
        <v>824</v>
      </c>
    </row>
    <row r="111" spans="1:19" ht="343.2" hidden="1" x14ac:dyDescent="0.3">
      <c r="A111" s="330">
        <v>82</v>
      </c>
      <c r="B111" s="333"/>
      <c r="C111" s="148" t="s">
        <v>606</v>
      </c>
      <c r="D111" s="148"/>
      <c r="E111" s="421" t="s">
        <v>1360</v>
      </c>
      <c r="F111" s="420" t="s">
        <v>598</v>
      </c>
      <c r="G111" s="420" t="s">
        <v>591</v>
      </c>
      <c r="H111" s="420"/>
      <c r="I111" s="420" t="s">
        <v>541</v>
      </c>
      <c r="J111" s="420" t="s">
        <v>555</v>
      </c>
      <c r="K111" s="420" t="s">
        <v>415</v>
      </c>
      <c r="L111" s="421" t="s">
        <v>610</v>
      </c>
      <c r="M111" s="421" t="s">
        <v>1362</v>
      </c>
      <c r="N111" s="420" t="s">
        <v>418</v>
      </c>
      <c r="O111" s="241">
        <f>1740000+150000+3320000+1130000+2380000</f>
        <v>8720000</v>
      </c>
      <c r="P111" s="241">
        <f>1740000+150000+5130000+1130000+2380000</f>
        <v>10530000</v>
      </c>
      <c r="Q111" s="241">
        <f>1740000+150000+5130000+990000</f>
        <v>8010000</v>
      </c>
      <c r="R111" s="149" t="s">
        <v>477</v>
      </c>
      <c r="S111" s="419" t="s">
        <v>824</v>
      </c>
    </row>
    <row r="112" spans="1:19" ht="250.8" hidden="1" x14ac:dyDescent="0.3">
      <c r="A112" s="344">
        <v>83</v>
      </c>
      <c r="B112" s="333"/>
      <c r="C112" s="148" t="s">
        <v>607</v>
      </c>
      <c r="D112" s="148"/>
      <c r="E112" s="147" t="s">
        <v>608</v>
      </c>
      <c r="F112" s="240" t="s">
        <v>598</v>
      </c>
      <c r="G112" s="240" t="s">
        <v>591</v>
      </c>
      <c r="H112" s="323"/>
      <c r="I112" s="240" t="s">
        <v>541</v>
      </c>
      <c r="J112" s="240" t="s">
        <v>555</v>
      </c>
      <c r="K112" s="323" t="s">
        <v>415</v>
      </c>
      <c r="L112" s="147" t="s">
        <v>613</v>
      </c>
      <c r="M112" s="147" t="s">
        <v>612</v>
      </c>
      <c r="N112" s="240" t="s">
        <v>790</v>
      </c>
      <c r="O112" s="241">
        <v>1941237.3</v>
      </c>
      <c r="P112" s="241">
        <v>1281911.2</v>
      </c>
      <c r="Q112" s="241">
        <v>1274958.2</v>
      </c>
      <c r="R112" s="149" t="s">
        <v>477</v>
      </c>
      <c r="S112" s="227" t="s">
        <v>824</v>
      </c>
    </row>
    <row r="113" spans="1:22" ht="369.6" hidden="1" x14ac:dyDescent="0.3">
      <c r="A113" s="330">
        <v>84</v>
      </c>
      <c r="B113" s="333"/>
      <c r="C113" s="148" t="s">
        <v>1363</v>
      </c>
      <c r="D113" s="148"/>
      <c r="E113" s="147" t="s">
        <v>1364</v>
      </c>
      <c r="F113" s="240" t="s">
        <v>598</v>
      </c>
      <c r="G113" s="240" t="s">
        <v>591</v>
      </c>
      <c r="H113" s="323"/>
      <c r="I113" s="240" t="s">
        <v>541</v>
      </c>
      <c r="J113" s="240" t="s">
        <v>555</v>
      </c>
      <c r="K113" s="323" t="s">
        <v>415</v>
      </c>
      <c r="L113" s="147" t="s">
        <v>604</v>
      </c>
      <c r="M113" s="147" t="s">
        <v>1365</v>
      </c>
      <c r="N113" s="240" t="s">
        <v>418</v>
      </c>
      <c r="O113" s="241">
        <v>36302850.200000003</v>
      </c>
      <c r="P113" s="241">
        <v>36144829.299999997</v>
      </c>
      <c r="Q113" s="241">
        <v>0</v>
      </c>
      <c r="R113" s="149" t="s">
        <v>477</v>
      </c>
      <c r="S113" s="227" t="s">
        <v>824</v>
      </c>
    </row>
    <row r="114" spans="1:22" ht="145.19999999999999" hidden="1" customHeight="1" x14ac:dyDescent="0.3">
      <c r="A114" s="344">
        <v>85</v>
      </c>
      <c r="B114" s="333"/>
      <c r="C114" s="148" t="s">
        <v>1324</v>
      </c>
      <c r="D114" s="148"/>
      <c r="E114" s="148" t="s">
        <v>1342</v>
      </c>
      <c r="F114" s="191" t="s">
        <v>598</v>
      </c>
      <c r="G114" s="191" t="s">
        <v>591</v>
      </c>
      <c r="H114" s="324" t="s">
        <v>1325</v>
      </c>
      <c r="I114" s="191" t="s">
        <v>541</v>
      </c>
      <c r="J114" s="191" t="s">
        <v>555</v>
      </c>
      <c r="K114" s="322" t="s">
        <v>614</v>
      </c>
      <c r="L114" s="147" t="s">
        <v>1327</v>
      </c>
      <c r="M114" s="147" t="s">
        <v>1341</v>
      </c>
      <c r="N114" s="240" t="s">
        <v>916</v>
      </c>
      <c r="O114" s="241"/>
      <c r="P114" s="241"/>
      <c r="Q114" s="241"/>
      <c r="R114" s="309" t="s">
        <v>1328</v>
      </c>
      <c r="S114" s="329" t="s">
        <v>1326</v>
      </c>
      <c r="V114" s="244"/>
    </row>
    <row r="115" spans="1:22" ht="117.6" hidden="1" customHeight="1" x14ac:dyDescent="0.3">
      <c r="A115" s="352"/>
      <c r="B115" s="334" t="s">
        <v>1329</v>
      </c>
      <c r="C115" s="148" t="s">
        <v>1330</v>
      </c>
      <c r="D115" s="148"/>
      <c r="E115" s="148" t="s">
        <v>1342</v>
      </c>
      <c r="F115" s="351" t="s">
        <v>598</v>
      </c>
      <c r="G115" s="351" t="s">
        <v>591</v>
      </c>
      <c r="H115" s="351" t="s">
        <v>1325</v>
      </c>
      <c r="I115" s="351" t="s">
        <v>541</v>
      </c>
      <c r="J115" s="351" t="s">
        <v>555</v>
      </c>
      <c r="K115" s="401" t="s">
        <v>614</v>
      </c>
      <c r="L115" s="401" t="s">
        <v>1327</v>
      </c>
      <c r="M115" s="401" t="s">
        <v>1341</v>
      </c>
      <c r="N115" s="400" t="s">
        <v>916</v>
      </c>
      <c r="O115" s="241">
        <v>331550</v>
      </c>
      <c r="P115" s="241">
        <v>0</v>
      </c>
      <c r="Q115" s="241">
        <v>0</v>
      </c>
      <c r="R115" s="309" t="s">
        <v>1328</v>
      </c>
      <c r="S115" s="329" t="s">
        <v>1326</v>
      </c>
      <c r="V115" s="244"/>
    </row>
    <row r="116" spans="1:22" ht="117.6" hidden="1" customHeight="1" x14ac:dyDescent="0.3">
      <c r="A116" s="352"/>
      <c r="B116" s="334" t="s">
        <v>1331</v>
      </c>
      <c r="C116" s="148" t="s">
        <v>1332</v>
      </c>
      <c r="D116" s="148"/>
      <c r="E116" s="148" t="s">
        <v>1342</v>
      </c>
      <c r="F116" s="351" t="s">
        <v>598</v>
      </c>
      <c r="G116" s="351" t="s">
        <v>591</v>
      </c>
      <c r="H116" s="351" t="s">
        <v>1325</v>
      </c>
      <c r="I116" s="351" t="s">
        <v>541</v>
      </c>
      <c r="J116" s="351" t="s">
        <v>555</v>
      </c>
      <c r="K116" s="401" t="s">
        <v>614</v>
      </c>
      <c r="L116" s="401" t="s">
        <v>1327</v>
      </c>
      <c r="M116" s="401" t="s">
        <v>1341</v>
      </c>
      <c r="N116" s="400" t="s">
        <v>916</v>
      </c>
      <c r="O116" s="241">
        <v>40451405.700000003</v>
      </c>
      <c r="P116" s="241">
        <v>39837229.899999999</v>
      </c>
      <c r="Q116" s="241">
        <v>38643299.5</v>
      </c>
      <c r="R116" s="309" t="s">
        <v>1328</v>
      </c>
      <c r="S116" s="329" t="s">
        <v>1326</v>
      </c>
      <c r="V116" s="244"/>
    </row>
    <row r="117" spans="1:22" ht="117.6" hidden="1" customHeight="1" x14ac:dyDescent="0.3">
      <c r="A117" s="352"/>
      <c r="B117" s="334" t="s">
        <v>1333</v>
      </c>
      <c r="C117" s="148" t="s">
        <v>1334</v>
      </c>
      <c r="D117" s="148"/>
      <c r="E117" s="148" t="s">
        <v>1342</v>
      </c>
      <c r="F117" s="351" t="s">
        <v>598</v>
      </c>
      <c r="G117" s="351" t="s">
        <v>591</v>
      </c>
      <c r="H117" s="351" t="s">
        <v>1325</v>
      </c>
      <c r="I117" s="351" t="s">
        <v>541</v>
      </c>
      <c r="J117" s="351" t="s">
        <v>555</v>
      </c>
      <c r="K117" s="401" t="s">
        <v>614</v>
      </c>
      <c r="L117" s="401" t="s">
        <v>1327</v>
      </c>
      <c r="M117" s="401" t="s">
        <v>1341</v>
      </c>
      <c r="N117" s="400" t="s">
        <v>916</v>
      </c>
      <c r="O117" s="241">
        <v>19218182.199999999</v>
      </c>
      <c r="P117" s="241">
        <v>14942556.800000001</v>
      </c>
      <c r="Q117" s="241">
        <v>7576343.4000000004</v>
      </c>
      <c r="R117" s="309" t="s">
        <v>1328</v>
      </c>
      <c r="S117" s="329" t="s">
        <v>1326</v>
      </c>
      <c r="V117" s="244"/>
    </row>
    <row r="118" spans="1:22" ht="117.6" hidden="1" customHeight="1" x14ac:dyDescent="0.3">
      <c r="A118" s="352"/>
      <c r="B118" s="334" t="s">
        <v>1335</v>
      </c>
      <c r="C118" s="148" t="s">
        <v>1340</v>
      </c>
      <c r="D118" s="148"/>
      <c r="E118" s="148" t="s">
        <v>1342</v>
      </c>
      <c r="F118" s="351" t="s">
        <v>598</v>
      </c>
      <c r="G118" s="351" t="s">
        <v>591</v>
      </c>
      <c r="H118" s="351" t="s">
        <v>1325</v>
      </c>
      <c r="I118" s="351" t="s">
        <v>541</v>
      </c>
      <c r="J118" s="351" t="s">
        <v>555</v>
      </c>
      <c r="K118" s="401" t="s">
        <v>614</v>
      </c>
      <c r="L118" s="401" t="s">
        <v>1327</v>
      </c>
      <c r="M118" s="401" t="s">
        <v>1341</v>
      </c>
      <c r="N118" s="400" t="s">
        <v>916</v>
      </c>
      <c r="O118" s="241">
        <v>9984426.4000000004</v>
      </c>
      <c r="P118" s="241">
        <v>10347804.800000001</v>
      </c>
      <c r="Q118" s="241">
        <v>10841885</v>
      </c>
      <c r="R118" s="309" t="s">
        <v>1328</v>
      </c>
      <c r="S118" s="329" t="s">
        <v>1326</v>
      </c>
      <c r="V118" s="244"/>
    </row>
    <row r="119" spans="1:22" ht="117.6" hidden="1" customHeight="1" x14ac:dyDescent="0.3">
      <c r="A119" s="352"/>
      <c r="B119" s="334" t="s">
        <v>1336</v>
      </c>
      <c r="C119" s="148" t="s">
        <v>1339</v>
      </c>
      <c r="D119" s="148"/>
      <c r="E119" s="148" t="s">
        <v>1342</v>
      </c>
      <c r="F119" s="351" t="s">
        <v>598</v>
      </c>
      <c r="G119" s="351" t="s">
        <v>591</v>
      </c>
      <c r="H119" s="351" t="s">
        <v>1325</v>
      </c>
      <c r="I119" s="351" t="s">
        <v>541</v>
      </c>
      <c r="J119" s="351" t="s">
        <v>555</v>
      </c>
      <c r="K119" s="401" t="s">
        <v>614</v>
      </c>
      <c r="L119" s="401" t="s">
        <v>1327</v>
      </c>
      <c r="M119" s="401" t="s">
        <v>1341</v>
      </c>
      <c r="N119" s="400" t="s">
        <v>916</v>
      </c>
      <c r="O119" s="241">
        <v>9696924</v>
      </c>
      <c r="P119" s="241">
        <v>0</v>
      </c>
      <c r="Q119" s="241">
        <v>0</v>
      </c>
      <c r="R119" s="309" t="s">
        <v>1328</v>
      </c>
      <c r="S119" s="329" t="s">
        <v>1326</v>
      </c>
      <c r="V119" s="244"/>
    </row>
    <row r="120" spans="1:22" ht="117.6" hidden="1" customHeight="1" x14ac:dyDescent="0.3">
      <c r="A120" s="352"/>
      <c r="B120" s="334" t="s">
        <v>1337</v>
      </c>
      <c r="C120" s="148" t="s">
        <v>1338</v>
      </c>
      <c r="D120" s="148"/>
      <c r="E120" s="148" t="s">
        <v>1342</v>
      </c>
      <c r="F120" s="351" t="s">
        <v>598</v>
      </c>
      <c r="G120" s="351" t="s">
        <v>591</v>
      </c>
      <c r="H120" s="351" t="s">
        <v>1325</v>
      </c>
      <c r="I120" s="351" t="s">
        <v>541</v>
      </c>
      <c r="J120" s="351" t="s">
        <v>555</v>
      </c>
      <c r="K120" s="401" t="s">
        <v>614</v>
      </c>
      <c r="L120" s="401" t="s">
        <v>1327</v>
      </c>
      <c r="M120" s="401" t="s">
        <v>1341</v>
      </c>
      <c r="N120" s="400" t="s">
        <v>916</v>
      </c>
      <c r="O120" s="241">
        <v>11656970</v>
      </c>
      <c r="P120" s="241">
        <v>10621000</v>
      </c>
      <c r="Q120" s="241">
        <v>17288100</v>
      </c>
      <c r="R120" s="309" t="s">
        <v>1328</v>
      </c>
      <c r="S120" s="329" t="s">
        <v>1326</v>
      </c>
      <c r="V120" s="244"/>
    </row>
    <row r="121" spans="1:22" s="411" customFormat="1" ht="277.2" hidden="1" customHeight="1" x14ac:dyDescent="0.3">
      <c r="A121" s="403">
        <v>86</v>
      </c>
      <c r="B121" s="404"/>
      <c r="C121" s="405" t="s">
        <v>616</v>
      </c>
      <c r="D121" s="405"/>
      <c r="E121" s="406" t="s">
        <v>617</v>
      </c>
      <c r="F121" s="407" t="s">
        <v>598</v>
      </c>
      <c r="G121" s="407" t="s">
        <v>591</v>
      </c>
      <c r="H121" s="351" t="s">
        <v>1325</v>
      </c>
      <c r="I121" s="407" t="s">
        <v>541</v>
      </c>
      <c r="J121" s="407" t="s">
        <v>555</v>
      </c>
      <c r="K121" s="408" t="s">
        <v>618</v>
      </c>
      <c r="L121" s="406" t="s">
        <v>619</v>
      </c>
      <c r="M121" s="406" t="s">
        <v>620</v>
      </c>
      <c r="N121" s="409" t="s">
        <v>916</v>
      </c>
      <c r="O121" s="410">
        <v>4076640.4</v>
      </c>
      <c r="P121" s="410">
        <v>4076640.4</v>
      </c>
      <c r="Q121" s="410">
        <v>4078983.1</v>
      </c>
      <c r="R121" s="309" t="s">
        <v>1328</v>
      </c>
      <c r="S121" s="329" t="s">
        <v>1326</v>
      </c>
      <c r="V121" s="412"/>
    </row>
    <row r="122" spans="1:22" ht="230.4" hidden="1" customHeight="1" x14ac:dyDescent="0.3">
      <c r="A122" s="344">
        <v>87</v>
      </c>
      <c r="B122" s="333"/>
      <c r="C122" s="148" t="s">
        <v>319</v>
      </c>
      <c r="D122" s="148"/>
      <c r="E122" s="147" t="s">
        <v>333</v>
      </c>
      <c r="F122" s="191" t="s">
        <v>598</v>
      </c>
      <c r="G122" s="191" t="s">
        <v>591</v>
      </c>
      <c r="H122" s="324"/>
      <c r="I122" s="191" t="s">
        <v>541</v>
      </c>
      <c r="J122" s="191" t="s">
        <v>555</v>
      </c>
      <c r="K122" s="322" t="s">
        <v>366</v>
      </c>
      <c r="L122" s="147" t="s">
        <v>332</v>
      </c>
      <c r="M122" s="147" t="s">
        <v>320</v>
      </c>
      <c r="N122" s="240" t="s">
        <v>917</v>
      </c>
      <c r="O122" s="241">
        <v>9649554.3000000007</v>
      </c>
      <c r="P122" s="241">
        <v>9649554.3000000007</v>
      </c>
      <c r="Q122" s="241"/>
      <c r="R122" s="149" t="s">
        <v>743</v>
      </c>
      <c r="S122" s="227" t="s">
        <v>615</v>
      </c>
      <c r="V122" s="244"/>
    </row>
    <row r="123" spans="1:22" ht="198" hidden="1" customHeight="1" x14ac:dyDescent="0.3">
      <c r="A123" s="344">
        <v>88</v>
      </c>
      <c r="B123" s="333"/>
      <c r="C123" s="148" t="s">
        <v>623</v>
      </c>
      <c r="D123" s="148"/>
      <c r="E123" s="147" t="s">
        <v>621</v>
      </c>
      <c r="F123" s="191" t="s">
        <v>598</v>
      </c>
      <c r="G123" s="191" t="s">
        <v>591</v>
      </c>
      <c r="H123" s="324"/>
      <c r="I123" s="191" t="s">
        <v>541</v>
      </c>
      <c r="J123" s="191" t="s">
        <v>555</v>
      </c>
      <c r="K123" s="322" t="s">
        <v>417</v>
      </c>
      <c r="L123" s="147" t="s">
        <v>624</v>
      </c>
      <c r="M123" s="147" t="s">
        <v>622</v>
      </c>
      <c r="N123" s="240" t="s">
        <v>916</v>
      </c>
      <c r="O123" s="241">
        <v>3200000</v>
      </c>
      <c r="P123" s="241">
        <v>3200000</v>
      </c>
      <c r="Q123" s="241">
        <v>3200000</v>
      </c>
      <c r="R123" s="149" t="s">
        <v>331</v>
      </c>
      <c r="S123" s="227" t="s">
        <v>742</v>
      </c>
    </row>
    <row r="124" spans="1:22" ht="224.4" hidden="1" customHeight="1" x14ac:dyDescent="0.3">
      <c r="A124" s="162">
        <v>89</v>
      </c>
      <c r="B124" s="333"/>
      <c r="C124" s="148" t="s">
        <v>372</v>
      </c>
      <c r="D124" s="148"/>
      <c r="E124" s="147" t="s">
        <v>625</v>
      </c>
      <c r="F124" s="191" t="s">
        <v>598</v>
      </c>
      <c r="G124" s="191" t="s">
        <v>591</v>
      </c>
      <c r="H124" s="324"/>
      <c r="I124" s="191" t="s">
        <v>541</v>
      </c>
      <c r="J124" s="191" t="s">
        <v>555</v>
      </c>
      <c r="K124" s="322" t="s">
        <v>626</v>
      </c>
      <c r="L124" s="147" t="s">
        <v>324</v>
      </c>
      <c r="M124" s="147" t="s">
        <v>326</v>
      </c>
      <c r="N124" s="240" t="s">
        <v>317</v>
      </c>
      <c r="O124" s="241">
        <v>41320000</v>
      </c>
      <c r="P124" s="241">
        <v>38500000</v>
      </c>
      <c r="Q124" s="241">
        <v>38500000</v>
      </c>
      <c r="R124" s="149" t="s">
        <v>325</v>
      </c>
      <c r="S124" s="227" t="s">
        <v>823</v>
      </c>
    </row>
    <row r="125" spans="1:22" ht="391.2" hidden="1" customHeight="1" x14ac:dyDescent="0.3">
      <c r="A125" s="162">
        <v>90</v>
      </c>
      <c r="B125" s="333"/>
      <c r="C125" s="148" t="s">
        <v>631</v>
      </c>
      <c r="D125" s="148"/>
      <c r="E125" s="147" t="s">
        <v>628</v>
      </c>
      <c r="F125" s="191" t="s">
        <v>598</v>
      </c>
      <c r="G125" s="191" t="s">
        <v>591</v>
      </c>
      <c r="H125" s="324"/>
      <c r="I125" s="191" t="s">
        <v>541</v>
      </c>
      <c r="J125" s="191" t="s">
        <v>555</v>
      </c>
      <c r="K125" s="322" t="s">
        <v>627</v>
      </c>
      <c r="L125" s="147" t="s">
        <v>636</v>
      </c>
      <c r="M125" s="147" t="s">
        <v>637</v>
      </c>
      <c r="N125" s="240" t="s">
        <v>317</v>
      </c>
      <c r="O125" s="241">
        <v>4852500</v>
      </c>
      <c r="P125" s="241">
        <v>11357500</v>
      </c>
      <c r="Q125" s="241">
        <v>24113900</v>
      </c>
      <c r="R125" s="149" t="s">
        <v>629</v>
      </c>
      <c r="S125" s="227" t="s">
        <v>823</v>
      </c>
    </row>
    <row r="126" spans="1:22" ht="409.6" hidden="1" customHeight="1" x14ac:dyDescent="0.3">
      <c r="A126" s="162">
        <v>91</v>
      </c>
      <c r="B126" s="333"/>
      <c r="C126" s="148" t="s">
        <v>632</v>
      </c>
      <c r="D126" s="148"/>
      <c r="E126" s="147" t="s">
        <v>630</v>
      </c>
      <c r="F126" s="191" t="s">
        <v>598</v>
      </c>
      <c r="G126" s="191" t="s">
        <v>591</v>
      </c>
      <c r="H126" s="324"/>
      <c r="I126" s="191" t="s">
        <v>541</v>
      </c>
      <c r="J126" s="240" t="s">
        <v>555</v>
      </c>
      <c r="K126" s="322" t="s">
        <v>633</v>
      </c>
      <c r="L126" s="147" t="s">
        <v>635</v>
      </c>
      <c r="M126" s="147" t="s">
        <v>634</v>
      </c>
      <c r="N126" s="240" t="s">
        <v>317</v>
      </c>
      <c r="O126" s="241">
        <v>4852500</v>
      </c>
      <c r="P126" s="241">
        <v>11357500</v>
      </c>
      <c r="Q126" s="241">
        <v>24113900</v>
      </c>
      <c r="R126" s="149" t="s">
        <v>629</v>
      </c>
      <c r="S126" s="227" t="s">
        <v>823</v>
      </c>
    </row>
    <row r="127" spans="1:22" ht="409.6" hidden="1" customHeight="1" x14ac:dyDescent="0.3">
      <c r="A127" s="352"/>
      <c r="B127" s="334" t="s">
        <v>1383</v>
      </c>
      <c r="C127" s="148" t="s">
        <v>1387</v>
      </c>
      <c r="D127" s="148"/>
      <c r="E127" s="429"/>
      <c r="F127" s="351"/>
      <c r="G127" s="351"/>
      <c r="H127" s="351"/>
      <c r="I127" s="351"/>
      <c r="J127" s="351"/>
      <c r="K127" s="429"/>
      <c r="L127" s="429"/>
      <c r="M127" s="429" t="s">
        <v>1384</v>
      </c>
      <c r="N127" s="428" t="s">
        <v>317</v>
      </c>
      <c r="O127" s="241">
        <v>19198981.300000001</v>
      </c>
      <c r="P127" s="241">
        <v>15699078</v>
      </c>
      <c r="Q127" s="241">
        <v>11171846</v>
      </c>
      <c r="R127" s="309" t="s">
        <v>1386</v>
      </c>
      <c r="S127" s="329" t="s">
        <v>1385</v>
      </c>
    </row>
    <row r="128" spans="1:22" ht="303.60000000000002" hidden="1" customHeight="1" x14ac:dyDescent="0.3">
      <c r="A128" s="162">
        <v>92</v>
      </c>
      <c r="B128" s="333"/>
      <c r="C128" s="148" t="s">
        <v>318</v>
      </c>
      <c r="D128" s="148"/>
      <c r="E128" s="147" t="s">
        <v>638</v>
      </c>
      <c r="F128" s="191" t="s">
        <v>598</v>
      </c>
      <c r="G128" s="191" t="s">
        <v>591</v>
      </c>
      <c r="H128" s="324"/>
      <c r="I128" s="191" t="s">
        <v>541</v>
      </c>
      <c r="J128" s="191" t="s">
        <v>555</v>
      </c>
      <c r="K128" s="322" t="s">
        <v>327</v>
      </c>
      <c r="L128" s="147" t="s">
        <v>328</v>
      </c>
      <c r="M128" s="147" t="s">
        <v>329</v>
      </c>
      <c r="N128" s="240" t="s">
        <v>317</v>
      </c>
      <c r="O128" s="241">
        <v>5000000</v>
      </c>
      <c r="P128" s="241">
        <v>5000000</v>
      </c>
      <c r="Q128" s="241">
        <v>5000000</v>
      </c>
      <c r="R128" s="149" t="s">
        <v>330</v>
      </c>
      <c r="S128" s="227" t="s">
        <v>694</v>
      </c>
    </row>
    <row r="129" spans="1:19" ht="79.2" hidden="1" customHeight="1" x14ac:dyDescent="0.3">
      <c r="A129" s="162">
        <v>93</v>
      </c>
      <c r="B129" s="333"/>
      <c r="C129" s="148" t="s">
        <v>155</v>
      </c>
      <c r="D129" s="148"/>
      <c r="E129" s="147" t="s">
        <v>639</v>
      </c>
      <c r="F129" s="191" t="s">
        <v>552</v>
      </c>
      <c r="G129" s="191" t="s">
        <v>542</v>
      </c>
      <c r="H129" s="324"/>
      <c r="I129" s="191" t="s">
        <v>575</v>
      </c>
      <c r="J129" s="191" t="s">
        <v>550</v>
      </c>
      <c r="K129" s="323" t="s">
        <v>640</v>
      </c>
      <c r="L129" s="147" t="s">
        <v>156</v>
      </c>
      <c r="M129" s="147" t="s">
        <v>475</v>
      </c>
      <c r="N129" s="240" t="s">
        <v>562</v>
      </c>
      <c r="O129" s="241"/>
      <c r="P129" s="241"/>
      <c r="Q129" s="241"/>
      <c r="R129" s="149" t="s">
        <v>419</v>
      </c>
      <c r="S129" s="227" t="s">
        <v>420</v>
      </c>
    </row>
    <row r="130" spans="1:19" ht="409.2" hidden="1" customHeight="1" x14ac:dyDescent="0.3">
      <c r="A130" s="162">
        <v>94</v>
      </c>
      <c r="B130" s="333"/>
      <c r="C130" s="148" t="s">
        <v>564</v>
      </c>
      <c r="D130" s="148"/>
      <c r="E130" s="147" t="s">
        <v>563</v>
      </c>
      <c r="F130" s="191" t="s">
        <v>552</v>
      </c>
      <c r="G130" s="191" t="s">
        <v>542</v>
      </c>
      <c r="H130" s="324"/>
      <c r="I130" s="191" t="s">
        <v>543</v>
      </c>
      <c r="J130" s="191" t="s">
        <v>550</v>
      </c>
      <c r="K130" s="323" t="s">
        <v>422</v>
      </c>
      <c r="L130" s="147" t="s">
        <v>423</v>
      </c>
      <c r="M130" s="147" t="s">
        <v>424</v>
      </c>
      <c r="N130" s="240" t="s">
        <v>562</v>
      </c>
      <c r="O130" s="241">
        <v>18000000</v>
      </c>
      <c r="P130" s="241"/>
      <c r="Q130" s="241"/>
      <c r="R130" s="149" t="s">
        <v>421</v>
      </c>
      <c r="S130" s="227" t="s">
        <v>641</v>
      </c>
    </row>
    <row r="131" spans="1:19" ht="43.2" hidden="1" customHeight="1" x14ac:dyDescent="0.3">
      <c r="A131" s="162">
        <v>95</v>
      </c>
      <c r="B131" s="333"/>
      <c r="C131" s="148" t="s">
        <v>316</v>
      </c>
      <c r="D131" s="148"/>
      <c r="E131" s="147" t="s">
        <v>50</v>
      </c>
      <c r="F131" s="191" t="s">
        <v>552</v>
      </c>
      <c r="G131" s="191" t="s">
        <v>542</v>
      </c>
      <c r="H131" s="324"/>
      <c r="I131" s="191" t="s">
        <v>543</v>
      </c>
      <c r="J131" s="191" t="s">
        <v>550</v>
      </c>
      <c r="K131" s="323" t="s">
        <v>428</v>
      </c>
      <c r="L131" s="147" t="s">
        <v>51</v>
      </c>
      <c r="M131" s="147" t="s">
        <v>429</v>
      </c>
      <c r="N131" s="240" t="s">
        <v>425</v>
      </c>
      <c r="O131" s="241"/>
      <c r="P131" s="241"/>
      <c r="Q131" s="241"/>
      <c r="R131" s="149" t="s">
        <v>427</v>
      </c>
      <c r="S131" s="227" t="s">
        <v>426</v>
      </c>
    </row>
    <row r="132" spans="1:19" ht="79.2" hidden="1" customHeight="1" x14ac:dyDescent="0.3">
      <c r="A132" s="162">
        <v>96</v>
      </c>
      <c r="B132" s="333"/>
      <c r="C132" s="148" t="s">
        <v>52</v>
      </c>
      <c r="D132" s="148"/>
      <c r="E132" s="147" t="s">
        <v>53</v>
      </c>
      <c r="F132" s="191" t="s">
        <v>552</v>
      </c>
      <c r="G132" s="191" t="s">
        <v>542</v>
      </c>
      <c r="H132" s="324"/>
      <c r="I132" s="191" t="s">
        <v>545</v>
      </c>
      <c r="J132" s="191" t="s">
        <v>550</v>
      </c>
      <c r="K132" s="323" t="s">
        <v>428</v>
      </c>
      <c r="L132" s="147" t="s">
        <v>54</v>
      </c>
      <c r="M132" s="147" t="s">
        <v>429</v>
      </c>
      <c r="N132" s="240" t="s">
        <v>425</v>
      </c>
      <c r="O132" s="241"/>
      <c r="P132" s="241"/>
      <c r="Q132" s="241"/>
      <c r="R132" s="149" t="s">
        <v>476</v>
      </c>
      <c r="S132" s="227" t="s">
        <v>426</v>
      </c>
    </row>
    <row r="133" spans="1:19" ht="277.2" hidden="1" customHeight="1" x14ac:dyDescent="0.3">
      <c r="A133" s="162">
        <v>97</v>
      </c>
      <c r="B133" s="333"/>
      <c r="C133" s="148" t="s">
        <v>644</v>
      </c>
      <c r="D133" s="148"/>
      <c r="E133" s="147" t="s">
        <v>642</v>
      </c>
      <c r="F133" s="191" t="s">
        <v>551</v>
      </c>
      <c r="G133" s="191" t="s">
        <v>558</v>
      </c>
      <c r="H133" s="324"/>
      <c r="I133" s="191" t="s">
        <v>576</v>
      </c>
      <c r="J133" s="191" t="s">
        <v>550</v>
      </c>
      <c r="K133" s="323" t="s">
        <v>430</v>
      </c>
      <c r="L133" s="147" t="s">
        <v>647</v>
      </c>
      <c r="M133" s="147" t="s">
        <v>643</v>
      </c>
      <c r="N133" s="240" t="s">
        <v>65</v>
      </c>
      <c r="O133" s="241"/>
      <c r="P133" s="241"/>
      <c r="Q133" s="241"/>
      <c r="R133" s="149" t="s">
        <v>242</v>
      </c>
      <c r="S133" s="227" t="s">
        <v>241</v>
      </c>
    </row>
    <row r="134" spans="1:19" ht="316.8" hidden="1" customHeight="1" x14ac:dyDescent="0.3">
      <c r="A134" s="162">
        <v>98</v>
      </c>
      <c r="B134" s="333"/>
      <c r="C134" s="148" t="s">
        <v>646</v>
      </c>
      <c r="D134" s="148"/>
      <c r="E134" s="147" t="s">
        <v>649</v>
      </c>
      <c r="F134" s="191" t="s">
        <v>551</v>
      </c>
      <c r="G134" s="191" t="s">
        <v>558</v>
      </c>
      <c r="H134" s="324"/>
      <c r="I134" s="191" t="s">
        <v>645</v>
      </c>
      <c r="J134" s="191" t="s">
        <v>550</v>
      </c>
      <c r="K134" s="323" t="s">
        <v>430</v>
      </c>
      <c r="L134" s="147" t="s">
        <v>647</v>
      </c>
      <c r="M134" s="147" t="s">
        <v>306</v>
      </c>
      <c r="N134" s="240" t="s">
        <v>65</v>
      </c>
      <c r="O134" s="241"/>
      <c r="P134" s="241"/>
      <c r="Q134" s="241"/>
      <c r="R134" s="149" t="s">
        <v>242</v>
      </c>
      <c r="S134" s="227" t="s">
        <v>241</v>
      </c>
    </row>
    <row r="135" spans="1:19" ht="343.2" hidden="1" customHeight="1" x14ac:dyDescent="0.3">
      <c r="A135" s="162">
        <v>99</v>
      </c>
      <c r="B135" s="333"/>
      <c r="C135" s="148" t="s">
        <v>55</v>
      </c>
      <c r="D135" s="148"/>
      <c r="E135" s="147" t="s">
        <v>157</v>
      </c>
      <c r="F135" s="191" t="s">
        <v>551</v>
      </c>
      <c r="G135" s="191" t="s">
        <v>553</v>
      </c>
      <c r="H135" s="324"/>
      <c r="I135" s="191" t="s">
        <v>545</v>
      </c>
      <c r="J135" s="191" t="s">
        <v>550</v>
      </c>
      <c r="K135" s="323" t="s">
        <v>158</v>
      </c>
      <c r="L135" s="147" t="s">
        <v>466</v>
      </c>
      <c r="M135" s="147" t="s">
        <v>307</v>
      </c>
      <c r="N135" s="240" t="s">
        <v>65</v>
      </c>
      <c r="O135" s="241"/>
      <c r="P135" s="241"/>
      <c r="Q135" s="241"/>
      <c r="R135" s="149" t="s">
        <v>244</v>
      </c>
      <c r="S135" s="227" t="s">
        <v>243</v>
      </c>
    </row>
    <row r="136" spans="1:19" ht="224.4" hidden="1" customHeight="1" x14ac:dyDescent="0.3">
      <c r="A136" s="162">
        <v>100</v>
      </c>
      <c r="B136" s="333"/>
      <c r="C136" s="148" t="s">
        <v>56</v>
      </c>
      <c r="D136" s="148"/>
      <c r="E136" s="147" t="s">
        <v>285</v>
      </c>
      <c r="F136" s="191" t="s">
        <v>551</v>
      </c>
      <c r="G136" s="191" t="s">
        <v>553</v>
      </c>
      <c r="H136" s="324"/>
      <c r="I136" s="191" t="s">
        <v>68</v>
      </c>
      <c r="J136" s="191" t="s">
        <v>550</v>
      </c>
      <c r="K136" s="323" t="s">
        <v>159</v>
      </c>
      <c r="L136" s="147" t="s">
        <v>57</v>
      </c>
      <c r="M136" s="147" t="s">
        <v>308</v>
      </c>
      <c r="N136" s="240" t="s">
        <v>65</v>
      </c>
      <c r="O136" s="241"/>
      <c r="P136" s="241"/>
      <c r="Q136" s="241"/>
      <c r="R136" s="149" t="s">
        <v>246</v>
      </c>
      <c r="S136" s="227" t="s">
        <v>245</v>
      </c>
    </row>
    <row r="137" spans="1:19" ht="184.8" hidden="1" customHeight="1" x14ac:dyDescent="0.3">
      <c r="A137" s="162">
        <v>101</v>
      </c>
      <c r="B137" s="333"/>
      <c r="C137" s="148" t="s">
        <v>434</v>
      </c>
      <c r="D137" s="148"/>
      <c r="E137" s="147" t="s">
        <v>433</v>
      </c>
      <c r="F137" s="191" t="s">
        <v>551</v>
      </c>
      <c r="G137" s="191" t="s">
        <v>557</v>
      </c>
      <c r="H137" s="324"/>
      <c r="I137" s="191" t="s">
        <v>68</v>
      </c>
      <c r="J137" s="191" t="s">
        <v>550</v>
      </c>
      <c r="K137" s="323" t="s">
        <v>160</v>
      </c>
      <c r="L137" s="147" t="s">
        <v>435</v>
      </c>
      <c r="M137" s="147" t="s">
        <v>432</v>
      </c>
      <c r="N137" s="240" t="s">
        <v>65</v>
      </c>
      <c r="O137" s="241"/>
      <c r="P137" s="241"/>
      <c r="Q137" s="241"/>
      <c r="R137" s="149" t="s">
        <v>248</v>
      </c>
      <c r="S137" s="227" t="s">
        <v>247</v>
      </c>
    </row>
    <row r="138" spans="1:19" ht="184.8" customHeight="1" x14ac:dyDescent="0.3">
      <c r="A138" s="162">
        <v>102</v>
      </c>
      <c r="B138" s="333"/>
      <c r="C138" s="148" t="s">
        <v>473</v>
      </c>
      <c r="D138" s="148"/>
      <c r="E138" s="147" t="s">
        <v>650</v>
      </c>
      <c r="F138" s="191" t="s">
        <v>551</v>
      </c>
      <c r="G138" s="191" t="s">
        <v>561</v>
      </c>
      <c r="H138" s="324"/>
      <c r="I138" s="191" t="s">
        <v>576</v>
      </c>
      <c r="J138" s="191" t="s">
        <v>550</v>
      </c>
      <c r="K138" s="323" t="s">
        <v>430</v>
      </c>
      <c r="L138" s="147" t="s">
        <v>309</v>
      </c>
      <c r="M138" s="147" t="s">
        <v>314</v>
      </c>
      <c r="N138" s="240" t="s">
        <v>5</v>
      </c>
      <c r="O138" s="241"/>
      <c r="P138" s="241"/>
      <c r="Q138" s="241"/>
      <c r="R138" s="159" t="s">
        <v>250</v>
      </c>
      <c r="S138" s="227" t="s">
        <v>249</v>
      </c>
    </row>
    <row r="139" spans="1:19" ht="224.4" customHeight="1" x14ac:dyDescent="0.3">
      <c r="A139" s="162">
        <v>103</v>
      </c>
      <c r="B139" s="333"/>
      <c r="C139" s="148" t="s">
        <v>162</v>
      </c>
      <c r="D139" s="148"/>
      <c r="E139" s="147" t="s">
        <v>710</v>
      </c>
      <c r="F139" s="191" t="s">
        <v>551</v>
      </c>
      <c r="G139" s="191" t="s">
        <v>558</v>
      </c>
      <c r="H139" s="324"/>
      <c r="I139" s="191" t="s">
        <v>576</v>
      </c>
      <c r="J139" s="191" t="s">
        <v>550</v>
      </c>
      <c r="K139" s="323" t="s">
        <v>430</v>
      </c>
      <c r="L139" s="147" t="s">
        <v>431</v>
      </c>
      <c r="M139" s="147" t="s">
        <v>819</v>
      </c>
      <c r="N139" s="240" t="s">
        <v>5</v>
      </c>
      <c r="O139" s="241"/>
      <c r="P139" s="241"/>
      <c r="Q139" s="241"/>
      <c r="R139" s="159" t="s">
        <v>251</v>
      </c>
      <c r="S139" s="227" t="s">
        <v>744</v>
      </c>
    </row>
    <row r="140" spans="1:19" ht="145.19999999999999" customHeight="1" x14ac:dyDescent="0.3">
      <c r="A140" s="162">
        <v>104</v>
      </c>
      <c r="B140" s="333"/>
      <c r="C140" s="148" t="s">
        <v>163</v>
      </c>
      <c r="D140" s="148"/>
      <c r="E140" s="147" t="s">
        <v>755</v>
      </c>
      <c r="F140" s="191" t="s">
        <v>551</v>
      </c>
      <c r="G140" s="191" t="s">
        <v>652</v>
      </c>
      <c r="H140" s="324"/>
      <c r="I140" s="191" t="s">
        <v>653</v>
      </c>
      <c r="J140" s="191" t="s">
        <v>550</v>
      </c>
      <c r="K140" s="323" t="s">
        <v>430</v>
      </c>
      <c r="L140" s="147" t="s">
        <v>651</v>
      </c>
      <c r="M140" s="147" t="s">
        <v>820</v>
      </c>
      <c r="N140" s="240" t="s">
        <v>5</v>
      </c>
      <c r="O140" s="241"/>
      <c r="P140" s="241"/>
      <c r="Q140" s="241"/>
      <c r="R140" s="159" t="s">
        <v>754</v>
      </c>
      <c r="S140" s="227" t="s">
        <v>744</v>
      </c>
    </row>
    <row r="141" spans="1:19" ht="145.19999999999999" customHeight="1" x14ac:dyDescent="0.3">
      <c r="A141" s="162">
        <v>105</v>
      </c>
      <c r="B141" s="333"/>
      <c r="C141" s="148" t="s">
        <v>436</v>
      </c>
      <c r="D141" s="148"/>
      <c r="E141" s="147" t="s">
        <v>437</v>
      </c>
      <c r="F141" s="191" t="s">
        <v>551</v>
      </c>
      <c r="G141" s="191" t="s">
        <v>542</v>
      </c>
      <c r="H141" s="324"/>
      <c r="I141" s="191" t="s">
        <v>653</v>
      </c>
      <c r="J141" s="191" t="s">
        <v>550</v>
      </c>
      <c r="K141" s="323" t="s">
        <v>847</v>
      </c>
      <c r="L141" s="147" t="s">
        <v>440</v>
      </c>
      <c r="M141" s="147" t="s">
        <v>821</v>
      </c>
      <c r="N141" s="240" t="s">
        <v>5</v>
      </c>
      <c r="O141" s="241"/>
      <c r="P141" s="241"/>
      <c r="Q141" s="241"/>
      <c r="R141" s="159" t="s">
        <v>252</v>
      </c>
      <c r="S141" s="227" t="s">
        <v>744</v>
      </c>
    </row>
    <row r="142" spans="1:19" ht="330" customHeight="1" x14ac:dyDescent="0.3">
      <c r="A142" s="162">
        <v>106</v>
      </c>
      <c r="B142" s="333"/>
      <c r="C142" s="148" t="s">
        <v>58</v>
      </c>
      <c r="D142" s="148"/>
      <c r="E142" s="147" t="s">
        <v>654</v>
      </c>
      <c r="F142" s="191" t="s">
        <v>551</v>
      </c>
      <c r="G142" s="191" t="s">
        <v>558</v>
      </c>
      <c r="H142" s="324"/>
      <c r="I142" s="191" t="s">
        <v>576</v>
      </c>
      <c r="J142" s="191" t="s">
        <v>550</v>
      </c>
      <c r="K142" s="323" t="s">
        <v>161</v>
      </c>
      <c r="L142" s="147" t="s">
        <v>439</v>
      </c>
      <c r="M142" s="147" t="s">
        <v>821</v>
      </c>
      <c r="N142" s="240" t="s">
        <v>5</v>
      </c>
      <c r="O142" s="241"/>
      <c r="P142" s="241"/>
      <c r="Q142" s="241"/>
      <c r="R142" s="159" t="s">
        <v>438</v>
      </c>
      <c r="S142" s="227" t="s">
        <v>744</v>
      </c>
    </row>
    <row r="143" spans="1:19" ht="264" customHeight="1" x14ac:dyDescent="0.3">
      <c r="A143" s="162">
        <v>107</v>
      </c>
      <c r="B143" s="333"/>
      <c r="C143" s="148" t="s">
        <v>443</v>
      </c>
      <c r="D143" s="148"/>
      <c r="E143" s="147" t="s">
        <v>442</v>
      </c>
      <c r="F143" s="191" t="s">
        <v>551</v>
      </c>
      <c r="G143" s="191" t="s">
        <v>558</v>
      </c>
      <c r="H143" s="324"/>
      <c r="I143" s="191" t="s">
        <v>543</v>
      </c>
      <c r="J143" s="191" t="s">
        <v>550</v>
      </c>
      <c r="K143" s="323" t="s">
        <v>161</v>
      </c>
      <c r="L143" s="147" t="s">
        <v>441</v>
      </c>
      <c r="M143" s="147" t="s">
        <v>821</v>
      </c>
      <c r="N143" s="240" t="s">
        <v>5</v>
      </c>
      <c r="O143" s="241"/>
      <c r="P143" s="241"/>
      <c r="Q143" s="241"/>
      <c r="R143" s="159" t="s">
        <v>444</v>
      </c>
      <c r="S143" s="227" t="s">
        <v>744</v>
      </c>
    </row>
    <row r="144" spans="1:19" ht="237.6" customHeight="1" x14ac:dyDescent="0.3">
      <c r="A144" s="162">
        <v>108</v>
      </c>
      <c r="B144" s="333"/>
      <c r="C144" s="148" t="s">
        <v>446</v>
      </c>
      <c r="D144" s="148"/>
      <c r="E144" s="147" t="s">
        <v>709</v>
      </c>
      <c r="F144" s="191" t="s">
        <v>551</v>
      </c>
      <c r="G144" s="191" t="s">
        <v>558</v>
      </c>
      <c r="H144" s="324"/>
      <c r="I144" s="191" t="s">
        <v>543</v>
      </c>
      <c r="J144" s="191" t="s">
        <v>550</v>
      </c>
      <c r="K144" s="323" t="s">
        <v>161</v>
      </c>
      <c r="L144" s="147" t="s">
        <v>445</v>
      </c>
      <c r="M144" s="147" t="s">
        <v>822</v>
      </c>
      <c r="N144" s="240" t="s">
        <v>5</v>
      </c>
      <c r="O144" s="241"/>
      <c r="P144" s="241"/>
      <c r="Q144" s="241"/>
      <c r="R144" s="159" t="s">
        <v>447</v>
      </c>
      <c r="S144" s="227" t="s">
        <v>744</v>
      </c>
    </row>
    <row r="145" spans="1:20" ht="198" customHeight="1" x14ac:dyDescent="0.3">
      <c r="A145" s="162">
        <v>109</v>
      </c>
      <c r="B145" s="333"/>
      <c r="C145" s="148" t="s">
        <v>451</v>
      </c>
      <c r="D145" s="148"/>
      <c r="E145" s="148" t="s">
        <v>450</v>
      </c>
      <c r="F145" s="191" t="s">
        <v>551</v>
      </c>
      <c r="G145" s="191" t="s">
        <v>553</v>
      </c>
      <c r="H145" s="324"/>
      <c r="I145" s="191" t="s">
        <v>543</v>
      </c>
      <c r="J145" s="191" t="s">
        <v>550</v>
      </c>
      <c r="K145" s="323" t="s">
        <v>161</v>
      </c>
      <c r="L145" s="147" t="s">
        <v>448</v>
      </c>
      <c r="M145" s="147" t="s">
        <v>821</v>
      </c>
      <c r="N145" s="240" t="s">
        <v>5</v>
      </c>
      <c r="O145" s="241"/>
      <c r="P145" s="241"/>
      <c r="Q145" s="241"/>
      <c r="R145" s="159" t="s">
        <v>449</v>
      </c>
      <c r="S145" s="227" t="s">
        <v>744</v>
      </c>
    </row>
    <row r="146" spans="1:20" ht="145.19999999999999" hidden="1" customHeight="1" x14ac:dyDescent="0.3">
      <c r="A146" s="353">
        <v>110</v>
      </c>
      <c r="B146" s="333"/>
      <c r="C146" s="148" t="s">
        <v>59</v>
      </c>
      <c r="D146" s="148"/>
      <c r="E146" s="147" t="s">
        <v>287</v>
      </c>
      <c r="F146" s="191" t="s">
        <v>551</v>
      </c>
      <c r="G146" s="191" t="s">
        <v>662</v>
      </c>
      <c r="H146" s="324"/>
      <c r="I146" s="191" t="s">
        <v>543</v>
      </c>
      <c r="J146" s="191" t="s">
        <v>550</v>
      </c>
      <c r="K146" s="323" t="s">
        <v>60</v>
      </c>
      <c r="L146" s="147" t="s">
        <v>61</v>
      </c>
      <c r="M146" s="147" t="s">
        <v>311</v>
      </c>
      <c r="N146" s="240" t="s">
        <v>66</v>
      </c>
      <c r="O146" s="241"/>
      <c r="P146" s="241"/>
      <c r="Q146" s="241"/>
      <c r="R146" s="149" t="s">
        <v>255</v>
      </c>
      <c r="S146" s="227" t="s">
        <v>254</v>
      </c>
    </row>
    <row r="147" spans="1:20" ht="211.2" hidden="1" customHeight="1" x14ac:dyDescent="0.3">
      <c r="A147" s="358">
        <v>111</v>
      </c>
      <c r="B147" s="333"/>
      <c r="C147" s="148" t="s">
        <v>62</v>
      </c>
      <c r="D147" s="148"/>
      <c r="E147" s="147" t="s">
        <v>288</v>
      </c>
      <c r="F147" s="240" t="s">
        <v>551</v>
      </c>
      <c r="G147" s="191" t="s">
        <v>662</v>
      </c>
      <c r="H147" s="324"/>
      <c r="I147" s="240" t="s">
        <v>660</v>
      </c>
      <c r="J147" s="240" t="s">
        <v>550</v>
      </c>
      <c r="K147" s="323" t="s">
        <v>60</v>
      </c>
      <c r="L147" s="147" t="s">
        <v>61</v>
      </c>
      <c r="M147" s="147" t="s">
        <v>311</v>
      </c>
      <c r="N147" s="240" t="s">
        <v>66</v>
      </c>
      <c r="O147" s="241"/>
      <c r="P147" s="241"/>
      <c r="Q147" s="241"/>
      <c r="R147" s="149" t="s">
        <v>256</v>
      </c>
      <c r="S147" s="227" t="s">
        <v>746</v>
      </c>
    </row>
    <row r="148" spans="1:20" ht="158.4" hidden="1" customHeight="1" x14ac:dyDescent="0.3">
      <c r="A148" s="359"/>
      <c r="B148" s="333"/>
      <c r="C148" s="148" t="s">
        <v>63</v>
      </c>
      <c r="D148" s="148"/>
      <c r="E148" s="147" t="s">
        <v>289</v>
      </c>
      <c r="F148" s="191" t="s">
        <v>551</v>
      </c>
      <c r="G148" s="191" t="s">
        <v>662</v>
      </c>
      <c r="H148" s="324"/>
      <c r="I148" s="191" t="s">
        <v>660</v>
      </c>
      <c r="J148" s="191" t="s">
        <v>550</v>
      </c>
      <c r="K148" s="323" t="s">
        <v>64</v>
      </c>
      <c r="L148" s="147" t="s">
        <v>61</v>
      </c>
      <c r="M148" s="147" t="s">
        <v>311</v>
      </c>
      <c r="N148" s="240" t="s">
        <v>66</v>
      </c>
      <c r="O148" s="241"/>
      <c r="P148" s="241"/>
      <c r="Q148" s="241"/>
      <c r="R148" s="149" t="s">
        <v>257</v>
      </c>
      <c r="S148" s="227" t="s">
        <v>1255</v>
      </c>
    </row>
    <row r="149" spans="1:20" ht="157.19999999999999" hidden="1" customHeight="1" x14ac:dyDescent="0.3">
      <c r="A149" s="358"/>
      <c r="B149" s="389" t="s">
        <v>1195</v>
      </c>
      <c r="C149" s="381" t="s">
        <v>1200</v>
      </c>
      <c r="D149" s="381"/>
      <c r="E149" s="358" t="s">
        <v>1201</v>
      </c>
      <c r="F149" s="358" t="s">
        <v>661</v>
      </c>
      <c r="G149" s="358" t="s">
        <v>662</v>
      </c>
      <c r="H149" s="390" t="s">
        <v>662</v>
      </c>
      <c r="I149" s="358" t="s">
        <v>554</v>
      </c>
      <c r="J149" s="358" t="s">
        <v>550</v>
      </c>
      <c r="K149" s="358" t="s">
        <v>1194</v>
      </c>
      <c r="L149" s="358" t="s">
        <v>1197</v>
      </c>
      <c r="M149" s="358" t="s">
        <v>1198</v>
      </c>
      <c r="N149" s="358" t="s">
        <v>66</v>
      </c>
      <c r="O149" s="388">
        <v>2332000</v>
      </c>
      <c r="P149" s="388">
        <v>3388000</v>
      </c>
      <c r="Q149" s="388">
        <v>4000000</v>
      </c>
      <c r="R149" s="391" t="s">
        <v>1196</v>
      </c>
      <c r="S149" s="393" t="s">
        <v>1199</v>
      </c>
    </row>
    <row r="150" spans="1:20" ht="68.400000000000006" hidden="1" customHeight="1" x14ac:dyDescent="0.3">
      <c r="A150" s="148"/>
      <c r="B150" s="365" t="s">
        <v>1202</v>
      </c>
      <c r="C150" s="148" t="s">
        <v>1203</v>
      </c>
      <c r="D150" s="148"/>
      <c r="E150" s="148" t="s">
        <v>1205</v>
      </c>
      <c r="F150" s="148" t="s">
        <v>552</v>
      </c>
      <c r="G150" s="148" t="s">
        <v>662</v>
      </c>
      <c r="H150" s="383" t="s">
        <v>662</v>
      </c>
      <c r="I150" s="148" t="s">
        <v>554</v>
      </c>
      <c r="J150" s="148" t="s">
        <v>550</v>
      </c>
      <c r="K150" s="148" t="s">
        <v>1208</v>
      </c>
      <c r="L150" s="148" t="s">
        <v>1204</v>
      </c>
      <c r="M150" s="148" t="s">
        <v>1206</v>
      </c>
      <c r="N150" s="358" t="s">
        <v>66</v>
      </c>
      <c r="O150" s="392">
        <v>400000</v>
      </c>
      <c r="P150" s="392">
        <v>448000</v>
      </c>
      <c r="Q150" s="392">
        <v>544000</v>
      </c>
      <c r="R150" s="361" t="s">
        <v>258</v>
      </c>
      <c r="S150" s="393" t="s">
        <v>1207</v>
      </c>
    </row>
    <row r="151" spans="1:20" ht="50.4" hidden="1" customHeight="1" x14ac:dyDescent="0.3">
      <c r="A151" s="148"/>
      <c r="B151" s="383"/>
      <c r="C151" s="148"/>
      <c r="D151" s="148"/>
      <c r="E151" s="384"/>
      <c r="F151" s="148"/>
      <c r="G151" s="148"/>
      <c r="H151" s="383"/>
      <c r="I151" s="148"/>
      <c r="J151" s="148"/>
      <c r="K151" s="148"/>
      <c r="L151" s="148"/>
      <c r="M151" s="148"/>
      <c r="N151" s="148"/>
      <c r="O151" s="392"/>
      <c r="P151" s="392"/>
      <c r="Q151" s="392"/>
      <c r="R151" s="360"/>
      <c r="S151" s="384"/>
    </row>
    <row r="152" spans="1:20" ht="79.2" hidden="1" customHeight="1" x14ac:dyDescent="0.3">
      <c r="A152" s="148"/>
      <c r="B152" s="348"/>
      <c r="C152" s="148"/>
      <c r="D152" s="148"/>
      <c r="E152" s="147" t="s">
        <v>657</v>
      </c>
      <c r="F152" s="358" t="s">
        <v>661</v>
      </c>
      <c r="G152" s="358" t="s">
        <v>662</v>
      </c>
      <c r="H152" s="351" t="s">
        <v>662</v>
      </c>
      <c r="I152" s="148" t="s">
        <v>554</v>
      </c>
      <c r="J152" s="148" t="s">
        <v>550</v>
      </c>
      <c r="K152" s="148" t="s">
        <v>1193</v>
      </c>
      <c r="L152" s="148" t="s">
        <v>61</v>
      </c>
      <c r="M152" s="148"/>
      <c r="N152" s="348" t="s">
        <v>66</v>
      </c>
      <c r="O152" s="241">
        <v>3300000</v>
      </c>
      <c r="P152" s="241">
        <v>2100000</v>
      </c>
      <c r="Q152" s="241">
        <v>1300000</v>
      </c>
      <c r="R152" s="361" t="s">
        <v>258</v>
      </c>
      <c r="S152" s="357" t="s">
        <v>656</v>
      </c>
    </row>
    <row r="153" spans="1:20" ht="79.2" hidden="1" customHeight="1" x14ac:dyDescent="0.3">
      <c r="A153" s="348">
        <v>112</v>
      </c>
      <c r="B153" s="348"/>
      <c r="C153" s="148"/>
      <c r="D153" s="148"/>
      <c r="E153" s="147" t="s">
        <v>659</v>
      </c>
      <c r="F153" s="358" t="s">
        <v>661</v>
      </c>
      <c r="G153" s="358" t="s">
        <v>662</v>
      </c>
      <c r="H153" s="351" t="s">
        <v>662</v>
      </c>
      <c r="I153" s="148" t="s">
        <v>554</v>
      </c>
      <c r="J153" s="148" t="s">
        <v>550</v>
      </c>
      <c r="K153" s="148"/>
      <c r="L153" s="148" t="s">
        <v>61</v>
      </c>
      <c r="M153" s="148"/>
      <c r="N153" s="348" t="s">
        <v>66</v>
      </c>
      <c r="O153" s="241">
        <v>465100</v>
      </c>
      <c r="P153" s="241">
        <v>485400</v>
      </c>
      <c r="Q153" s="241">
        <v>485400</v>
      </c>
      <c r="R153" s="361" t="s">
        <v>258</v>
      </c>
      <c r="S153" s="227" t="s">
        <v>658</v>
      </c>
    </row>
    <row r="154" spans="1:20" ht="79.2" hidden="1" customHeight="1" x14ac:dyDescent="0.3">
      <c r="A154" s="365">
        <v>113</v>
      </c>
      <c r="B154" s="348"/>
      <c r="C154" s="148" t="s">
        <v>1085</v>
      </c>
      <c r="D154" s="148"/>
      <c r="E154" s="147" t="s">
        <v>1087</v>
      </c>
      <c r="F154" s="148" t="s">
        <v>552</v>
      </c>
      <c r="G154" s="348" t="s">
        <v>662</v>
      </c>
      <c r="H154" s="351" t="s">
        <v>662</v>
      </c>
      <c r="I154" s="148" t="s">
        <v>554</v>
      </c>
      <c r="J154" s="148" t="s">
        <v>550</v>
      </c>
      <c r="K154" s="148" t="s">
        <v>1089</v>
      </c>
      <c r="L154" s="148" t="s">
        <v>61</v>
      </c>
      <c r="M154" s="246" t="s">
        <v>1091</v>
      </c>
      <c r="N154" s="348" t="s">
        <v>66</v>
      </c>
      <c r="O154" s="241">
        <v>160000</v>
      </c>
      <c r="P154" s="241">
        <v>160000</v>
      </c>
      <c r="Q154" s="241">
        <v>0</v>
      </c>
      <c r="R154" s="361" t="s">
        <v>1090</v>
      </c>
      <c r="S154" s="329" t="s">
        <v>1088</v>
      </c>
    </row>
    <row r="155" spans="1:20" ht="79.2" hidden="1" customHeight="1" x14ac:dyDescent="0.3">
      <c r="A155" s="335"/>
      <c r="B155" s="363" t="s">
        <v>1078</v>
      </c>
      <c r="C155" s="246" t="s">
        <v>1081</v>
      </c>
      <c r="D155" s="246"/>
      <c r="E155" s="349" t="s">
        <v>1084</v>
      </c>
      <c r="F155" s="351" t="s">
        <v>552</v>
      </c>
      <c r="G155" s="351" t="s">
        <v>662</v>
      </c>
      <c r="H155" s="351" t="s">
        <v>662</v>
      </c>
      <c r="I155" s="351" t="s">
        <v>554</v>
      </c>
      <c r="J155" s="351" t="s">
        <v>550</v>
      </c>
      <c r="K155" s="351" t="s">
        <v>1082</v>
      </c>
      <c r="L155" s="349" t="s">
        <v>1083</v>
      </c>
      <c r="M155" s="246" t="s">
        <v>1086</v>
      </c>
      <c r="N155" s="348" t="s">
        <v>66</v>
      </c>
      <c r="O155" s="350">
        <v>10000000</v>
      </c>
      <c r="P155" s="350">
        <v>10000000</v>
      </c>
      <c r="Q155" s="350">
        <v>10000000</v>
      </c>
      <c r="R155" s="362" t="s">
        <v>1080</v>
      </c>
      <c r="S155" s="364" t="s">
        <v>1079</v>
      </c>
    </row>
    <row r="156" spans="1:20" ht="109.2" hidden="1" customHeight="1" x14ac:dyDescent="0.3">
      <c r="A156" s="245">
        <v>114</v>
      </c>
      <c r="B156" s="336"/>
      <c r="C156" s="246" t="s">
        <v>11</v>
      </c>
      <c r="D156" s="246"/>
      <c r="E156" s="247" t="s">
        <v>286</v>
      </c>
      <c r="F156" s="191" t="s">
        <v>551</v>
      </c>
      <c r="G156" s="191" t="s">
        <v>662</v>
      </c>
      <c r="H156" s="324"/>
      <c r="I156" s="191" t="s">
        <v>68</v>
      </c>
      <c r="J156" s="191" t="s">
        <v>550</v>
      </c>
      <c r="K156" s="324" t="s">
        <v>164</v>
      </c>
      <c r="L156" s="247" t="s">
        <v>745</v>
      </c>
      <c r="M156" s="247" t="s">
        <v>310</v>
      </c>
      <c r="N156" s="191" t="s">
        <v>165</v>
      </c>
      <c r="O156" s="248"/>
      <c r="P156" s="249"/>
      <c r="Q156" s="248"/>
      <c r="R156" s="161" t="s">
        <v>253</v>
      </c>
      <c r="S156" s="228" t="s">
        <v>818</v>
      </c>
      <c r="T156" s="244"/>
    </row>
    <row r="157" spans="1:20" ht="200.4" hidden="1" customHeight="1" x14ac:dyDescent="0.3">
      <c r="A157" s="162">
        <v>115</v>
      </c>
      <c r="B157" s="333"/>
      <c r="C157" s="250" t="s">
        <v>166</v>
      </c>
      <c r="D157" s="250"/>
      <c r="E157" s="147" t="s">
        <v>454</v>
      </c>
      <c r="F157" s="191" t="s">
        <v>551</v>
      </c>
      <c r="G157" s="191" t="s">
        <v>662</v>
      </c>
      <c r="H157" s="324"/>
      <c r="I157" s="191" t="s">
        <v>543</v>
      </c>
      <c r="J157" s="191" t="s">
        <v>550</v>
      </c>
      <c r="K157" s="323" t="s">
        <v>452</v>
      </c>
      <c r="L157" s="147" t="s">
        <v>453</v>
      </c>
      <c r="M157" s="147" t="s">
        <v>312</v>
      </c>
      <c r="N157" s="240" t="s">
        <v>167</v>
      </c>
      <c r="O157" s="241"/>
      <c r="P157" s="241"/>
      <c r="Q157" s="241"/>
      <c r="R157" s="149" t="s">
        <v>260</v>
      </c>
      <c r="S157" s="227" t="s">
        <v>259</v>
      </c>
      <c r="T157" s="244"/>
    </row>
    <row r="158" spans="1:20" ht="81.599999999999994" hidden="1" customHeight="1" x14ac:dyDescent="0.3">
      <c r="A158" s="162">
        <v>116</v>
      </c>
      <c r="B158" s="333"/>
      <c r="C158" s="148" t="s">
        <v>168</v>
      </c>
      <c r="D158" s="148"/>
      <c r="E158" s="147" t="s">
        <v>169</v>
      </c>
      <c r="F158" s="240" t="s">
        <v>551</v>
      </c>
      <c r="G158" s="240" t="s">
        <v>662</v>
      </c>
      <c r="H158" s="323"/>
      <c r="I158" s="240" t="s">
        <v>576</v>
      </c>
      <c r="J158" s="240" t="s">
        <v>550</v>
      </c>
      <c r="K158" s="323" t="s">
        <v>170</v>
      </c>
      <c r="L158" s="147" t="s">
        <v>171</v>
      </c>
      <c r="M158" s="147" t="s">
        <v>313</v>
      </c>
      <c r="N158" s="240" t="s">
        <v>167</v>
      </c>
      <c r="O158" s="241"/>
      <c r="P158" s="241"/>
      <c r="Q158" s="241"/>
      <c r="R158" s="149" t="s">
        <v>261</v>
      </c>
      <c r="S158" s="227" t="s">
        <v>259</v>
      </c>
    </row>
    <row r="159" spans="1:20" ht="79.8" hidden="1" customHeight="1" x14ac:dyDescent="0.3">
      <c r="A159" s="162">
        <v>117</v>
      </c>
      <c r="B159" s="333"/>
      <c r="C159" s="148" t="s">
        <v>782</v>
      </c>
      <c r="D159" s="148"/>
      <c r="E159" s="147" t="s">
        <v>784</v>
      </c>
      <c r="F159" s="240" t="s">
        <v>551</v>
      </c>
      <c r="G159" s="240" t="s">
        <v>557</v>
      </c>
      <c r="H159" s="323"/>
      <c r="I159" s="240" t="s">
        <v>554</v>
      </c>
      <c r="J159" s="240" t="s">
        <v>550</v>
      </c>
      <c r="K159" s="323" t="s">
        <v>786</v>
      </c>
      <c r="L159" s="147" t="s">
        <v>783</v>
      </c>
      <c r="M159" s="147" t="s">
        <v>785</v>
      </c>
      <c r="N159" s="240" t="s">
        <v>3</v>
      </c>
      <c r="O159" s="241">
        <v>40000</v>
      </c>
      <c r="P159" s="241">
        <v>60000</v>
      </c>
      <c r="Q159" s="241">
        <v>100000</v>
      </c>
      <c r="R159" s="149" t="s">
        <v>177</v>
      </c>
      <c r="S159" s="227" t="s">
        <v>781</v>
      </c>
    </row>
    <row r="160" spans="1:20" ht="318.60000000000002" hidden="1" customHeight="1" x14ac:dyDescent="0.3">
      <c r="A160" s="306">
        <v>118</v>
      </c>
      <c r="B160" s="323"/>
      <c r="C160" s="148" t="s">
        <v>788</v>
      </c>
      <c r="D160" s="148"/>
      <c r="E160" s="305" t="s">
        <v>792</v>
      </c>
      <c r="F160" s="306" t="s">
        <v>551</v>
      </c>
      <c r="G160" s="306" t="s">
        <v>553</v>
      </c>
      <c r="H160" s="323"/>
      <c r="I160" s="306" t="s">
        <v>554</v>
      </c>
      <c r="J160" s="306" t="s">
        <v>550</v>
      </c>
      <c r="K160" s="323" t="s">
        <v>789</v>
      </c>
      <c r="L160" s="306" t="s">
        <v>793</v>
      </c>
      <c r="M160" s="305" t="s">
        <v>794</v>
      </c>
      <c r="N160" s="306" t="s">
        <v>795</v>
      </c>
      <c r="O160" s="241">
        <v>571300</v>
      </c>
      <c r="P160" s="241">
        <v>821300</v>
      </c>
      <c r="Q160" s="241">
        <v>821300</v>
      </c>
      <c r="R160" s="149" t="s">
        <v>796</v>
      </c>
      <c r="S160" s="305" t="s">
        <v>789</v>
      </c>
    </row>
    <row r="161" spans="1:19" ht="408.6" hidden="1" customHeight="1" x14ac:dyDescent="0.3">
      <c r="A161" s="306">
        <v>119</v>
      </c>
      <c r="B161" s="323"/>
      <c r="C161" s="148" t="s">
        <v>801</v>
      </c>
      <c r="D161" s="148"/>
      <c r="E161" s="305" t="s">
        <v>803</v>
      </c>
      <c r="F161" s="306" t="s">
        <v>552</v>
      </c>
      <c r="G161" s="306" t="s">
        <v>553</v>
      </c>
      <c r="H161" s="323"/>
      <c r="I161" s="306" t="s">
        <v>554</v>
      </c>
      <c r="J161" s="306" t="s">
        <v>550</v>
      </c>
      <c r="K161" s="323" t="s">
        <v>798</v>
      </c>
      <c r="L161" s="305" t="s">
        <v>799</v>
      </c>
      <c r="M161" s="305" t="s">
        <v>800</v>
      </c>
      <c r="N161" s="306" t="s">
        <v>589</v>
      </c>
      <c r="O161" s="241">
        <v>11710000</v>
      </c>
      <c r="P161" s="241">
        <v>15660000</v>
      </c>
      <c r="Q161" s="241">
        <v>25574000</v>
      </c>
      <c r="R161" s="149" t="s">
        <v>802</v>
      </c>
      <c r="S161" s="305" t="s">
        <v>797</v>
      </c>
    </row>
    <row r="162" spans="1:19" ht="409.6" hidden="1" x14ac:dyDescent="0.3">
      <c r="A162" s="306">
        <v>120</v>
      </c>
      <c r="B162" s="323"/>
      <c r="C162" s="305" t="s">
        <v>989</v>
      </c>
      <c r="D162" s="429"/>
      <c r="E162" s="305" t="s">
        <v>990</v>
      </c>
      <c r="F162" s="306" t="s">
        <v>991</v>
      </c>
      <c r="G162" s="306" t="s">
        <v>992</v>
      </c>
      <c r="H162" s="323"/>
      <c r="I162" s="306" t="s">
        <v>993</v>
      </c>
      <c r="J162" s="306" t="s">
        <v>550</v>
      </c>
      <c r="K162" s="323" t="s">
        <v>996</v>
      </c>
      <c r="L162" s="305" t="s">
        <v>987</v>
      </c>
      <c r="M162" s="305" t="s">
        <v>994</v>
      </c>
      <c r="N162" s="306" t="s">
        <v>986</v>
      </c>
      <c r="O162" s="306"/>
      <c r="P162" s="306"/>
      <c r="Q162" s="306"/>
      <c r="R162" s="309" t="s">
        <v>995</v>
      </c>
      <c r="S162" s="305" t="s">
        <v>988</v>
      </c>
    </row>
    <row r="163" spans="1:19" ht="137.4" hidden="1" customHeight="1" x14ac:dyDescent="0.3">
      <c r="A163" s="306">
        <v>121</v>
      </c>
      <c r="B163" s="323"/>
      <c r="C163" s="148" t="s">
        <v>998</v>
      </c>
      <c r="D163" s="148"/>
      <c r="E163" s="305" t="s">
        <v>1006</v>
      </c>
      <c r="F163" s="306" t="s">
        <v>1007</v>
      </c>
      <c r="G163" s="307" t="s">
        <v>548</v>
      </c>
      <c r="H163" s="323"/>
      <c r="I163" s="306" t="s">
        <v>549</v>
      </c>
      <c r="J163" s="306" t="s">
        <v>550</v>
      </c>
      <c r="K163" s="323" t="s">
        <v>996</v>
      </c>
      <c r="L163" s="158" t="s">
        <v>1011</v>
      </c>
      <c r="M163" s="305" t="s">
        <v>1006</v>
      </c>
      <c r="N163" s="306" t="s">
        <v>849</v>
      </c>
      <c r="O163" s="306"/>
      <c r="P163" s="306"/>
      <c r="Q163" s="306"/>
      <c r="R163" s="309" t="s">
        <v>997</v>
      </c>
      <c r="S163" s="305"/>
    </row>
    <row r="164" spans="1:19" ht="82.8" hidden="1" customHeight="1" x14ac:dyDescent="0.3">
      <c r="A164" s="306">
        <v>122</v>
      </c>
      <c r="B164" s="323"/>
      <c r="C164" s="148" t="s">
        <v>1001</v>
      </c>
      <c r="D164" s="148"/>
      <c r="E164" s="305" t="s">
        <v>1002</v>
      </c>
      <c r="F164" s="306" t="s">
        <v>1007</v>
      </c>
      <c r="G164" s="306" t="s">
        <v>992</v>
      </c>
      <c r="H164" s="323"/>
      <c r="I164" s="306" t="s">
        <v>549</v>
      </c>
      <c r="J164" s="306" t="s">
        <v>550</v>
      </c>
      <c r="K164" s="323" t="s">
        <v>996</v>
      </c>
      <c r="L164" s="305" t="s">
        <v>999</v>
      </c>
      <c r="M164" s="305" t="s">
        <v>1003</v>
      </c>
      <c r="N164" s="306" t="s">
        <v>850</v>
      </c>
      <c r="O164" s="306"/>
      <c r="P164" s="306"/>
      <c r="Q164" s="306"/>
      <c r="R164" s="309" t="s">
        <v>1000</v>
      </c>
      <c r="S164" s="305" t="s">
        <v>1004</v>
      </c>
    </row>
    <row r="165" spans="1:19" ht="159.6" hidden="1" customHeight="1" x14ac:dyDescent="0.3">
      <c r="A165" s="306">
        <v>123</v>
      </c>
      <c r="B165" s="323"/>
      <c r="C165" s="148" t="s">
        <v>1013</v>
      </c>
      <c r="D165" s="148"/>
      <c r="E165" s="305" t="s">
        <v>1010</v>
      </c>
      <c r="F165" s="307" t="s">
        <v>1007</v>
      </c>
      <c r="G165" s="307" t="s">
        <v>992</v>
      </c>
      <c r="H165" s="323"/>
      <c r="I165" s="307" t="s">
        <v>549</v>
      </c>
      <c r="J165" s="307" t="s">
        <v>550</v>
      </c>
      <c r="K165" s="323" t="s">
        <v>996</v>
      </c>
      <c r="L165" s="305" t="s">
        <v>1012</v>
      </c>
      <c r="M165" s="305" t="s">
        <v>1010</v>
      </c>
      <c r="N165" s="306" t="s">
        <v>1009</v>
      </c>
      <c r="O165" s="306"/>
      <c r="P165" s="306"/>
      <c r="Q165" s="306"/>
      <c r="R165" s="309" t="s">
        <v>1008</v>
      </c>
      <c r="S165" s="305"/>
    </row>
    <row r="166" spans="1:19" ht="84.6" hidden="1" customHeight="1" x14ac:dyDescent="0.3">
      <c r="A166" s="306">
        <v>124</v>
      </c>
      <c r="B166" s="323"/>
      <c r="C166" s="148" t="s">
        <v>1018</v>
      </c>
      <c r="D166" s="148"/>
      <c r="E166" s="305" t="s">
        <v>1016</v>
      </c>
      <c r="F166" s="307" t="s">
        <v>1007</v>
      </c>
      <c r="G166" s="307" t="s">
        <v>1017</v>
      </c>
      <c r="H166" s="323"/>
      <c r="I166" s="307" t="s">
        <v>549</v>
      </c>
      <c r="J166" s="307" t="s">
        <v>556</v>
      </c>
      <c r="K166" s="323" t="s">
        <v>996</v>
      </c>
      <c r="L166" s="308" t="s">
        <v>1012</v>
      </c>
      <c r="M166" s="308" t="s">
        <v>1019</v>
      </c>
      <c r="N166" s="306" t="s">
        <v>1015</v>
      </c>
      <c r="O166" s="306"/>
      <c r="P166" s="306"/>
      <c r="Q166" s="306"/>
      <c r="R166" s="309" t="s">
        <v>1014</v>
      </c>
      <c r="S166" s="305"/>
    </row>
    <row r="167" spans="1:19" ht="84.6" hidden="1" customHeight="1" x14ac:dyDescent="0.3">
      <c r="A167" s="386"/>
      <c r="B167" s="365">
        <v>125</v>
      </c>
      <c r="C167" s="148" t="s">
        <v>1265</v>
      </c>
      <c r="D167" s="148"/>
      <c r="E167" s="387" t="s">
        <v>1252</v>
      </c>
      <c r="F167" s="386" t="s">
        <v>552</v>
      </c>
      <c r="G167" s="386" t="s">
        <v>1261</v>
      </c>
      <c r="H167" s="386" t="s">
        <v>1262</v>
      </c>
      <c r="I167" s="386" t="s">
        <v>554</v>
      </c>
      <c r="J167" s="386" t="s">
        <v>1263</v>
      </c>
      <c r="K167" s="386" t="s">
        <v>1264</v>
      </c>
      <c r="L167" s="387" t="s">
        <v>1256</v>
      </c>
      <c r="M167" s="387" t="s">
        <v>1259</v>
      </c>
      <c r="N167" s="386" t="s">
        <v>1253</v>
      </c>
      <c r="O167" s="386">
        <v>0</v>
      </c>
      <c r="P167" s="242">
        <v>4802282.0999999996</v>
      </c>
      <c r="Q167" s="242">
        <v>2717887.9</v>
      </c>
      <c r="R167" s="309" t="s">
        <v>1254</v>
      </c>
      <c r="S167" s="309" t="s">
        <v>1260</v>
      </c>
    </row>
    <row r="168" spans="1:19" ht="21" hidden="1" customHeight="1" x14ac:dyDescent="0.3">
      <c r="A168" s="251"/>
      <c r="B168" s="251"/>
    </row>
    <row r="169" spans="1:19" ht="21" hidden="1" customHeight="1" x14ac:dyDescent="0.3">
      <c r="A169" s="251"/>
      <c r="B169" s="251"/>
    </row>
    <row r="170" spans="1:19" ht="12" hidden="1" customHeight="1" x14ac:dyDescent="0.3">
      <c r="M170" s="158" t="s">
        <v>346</v>
      </c>
      <c r="O170" s="244">
        <f>SUM(O5:O161)-O7-O103</f>
        <v>863793286.49999976</v>
      </c>
      <c r="P170" s="244">
        <f>SUM(P5:P161)-P7-P103</f>
        <v>759057400.39999974</v>
      </c>
      <c r="Q170" s="244">
        <f>SUM(Q5:Q161)-Q7-Q103</f>
        <v>817408276.80000007</v>
      </c>
    </row>
    <row r="173" spans="1:19" x14ac:dyDescent="0.3">
      <c r="P173" s="252"/>
      <c r="Q173" s="252"/>
    </row>
    <row r="175" spans="1:19" x14ac:dyDescent="0.3">
      <c r="O175" s="244"/>
      <c r="P175" s="244"/>
      <c r="Q175" s="244"/>
    </row>
    <row r="176" spans="1:19" x14ac:dyDescent="0.3">
      <c r="O176" s="244"/>
    </row>
    <row r="177" spans="3:19" x14ac:dyDescent="0.3">
      <c r="C177" s="230"/>
      <c r="D177" s="230"/>
      <c r="E177" s="230"/>
      <c r="L177" s="230"/>
      <c r="M177" s="230"/>
      <c r="O177" s="244"/>
      <c r="R177" s="230"/>
      <c r="S177" s="230"/>
    </row>
    <row r="178" spans="3:19" x14ac:dyDescent="0.3">
      <c r="O178" s="244"/>
    </row>
  </sheetData>
  <autoFilter ref="A2:S170">
    <filterColumn colId="13">
      <filters>
        <filter val="МСП Банк"/>
        <filter val="Фонд развития промышленности"/>
      </filters>
    </filterColumn>
  </autoFilter>
  <customSheetViews>
    <customSheetView guid="{0579DC6C-7CAA-48EB-A238-9729EC75B93D}" scale="65" showPageBreaks="1" showAutoFilter="1" view="pageBreakPreview" topLeftCell="B1">
      <pane ySplit="2" topLeftCell="A98" activePane="bottomLeft" state="frozenSplit"/>
      <selection pane="bottomLeft" activeCell="G98" sqref="G98"/>
      <pageMargins left="0.7" right="0.7" top="0.75" bottom="0.75" header="0.3" footer="0.3"/>
      <pageSetup paperSize="9" scale="41" orientation="landscape" r:id="rId1"/>
      <autoFilter ref="A2:J106"/>
    </customSheetView>
  </customSheetViews>
  <mergeCells count="27">
    <mergeCell ref="C3:C4"/>
    <mergeCell ref="E3:E4"/>
    <mergeCell ref="F3:J3"/>
    <mergeCell ref="K3:K4"/>
    <mergeCell ref="S3:S4"/>
    <mergeCell ref="M3:M4"/>
    <mergeCell ref="N3:N4"/>
    <mergeCell ref="O3:O4"/>
    <mergeCell ref="P3:P4"/>
    <mergeCell ref="Q3:Q4"/>
    <mergeCell ref="R3:R4"/>
    <mergeCell ref="A103:A106"/>
    <mergeCell ref="A1:L1"/>
    <mergeCell ref="M1:S1"/>
    <mergeCell ref="R103:R106"/>
    <mergeCell ref="S103:S106"/>
    <mergeCell ref="J103:J106"/>
    <mergeCell ref="K103:K106"/>
    <mergeCell ref="L103:L106"/>
    <mergeCell ref="M103:M106"/>
    <mergeCell ref="N103:N106"/>
    <mergeCell ref="E103:E106"/>
    <mergeCell ref="F103:F106"/>
    <mergeCell ref="G103:G106"/>
    <mergeCell ref="I103:I106"/>
    <mergeCell ref="L3:L4"/>
    <mergeCell ref="A3:A4"/>
  </mergeCells>
  <hyperlinks>
    <hyperlink ref="R6" r:id="rId2"/>
    <hyperlink ref="R5" r:id="rId3"/>
    <hyperlink ref="R8" r:id="rId4"/>
    <hyperlink ref="R7" r:id="rId5"/>
    <hyperlink ref="R9" r:id="rId6"/>
    <hyperlink ref="R10" r:id="rId7"/>
    <hyperlink ref="R12" r:id="rId8"/>
    <hyperlink ref="R13" r:id="rId9"/>
    <hyperlink ref="R14" r:id="rId10"/>
    <hyperlink ref="R15" r:id="rId11"/>
    <hyperlink ref="R17" r:id="rId12"/>
    <hyperlink ref="R16" r:id="rId13"/>
    <hyperlink ref="R18" r:id="rId14"/>
    <hyperlink ref="R19" r:id="rId15"/>
    <hyperlink ref="R22" r:id="rId16"/>
    <hyperlink ref="R24" r:id="rId17"/>
    <hyperlink ref="R23" r:id="rId18"/>
    <hyperlink ref="R25" r:id="rId19"/>
    <hyperlink ref="R26" r:id="rId20"/>
    <hyperlink ref="R27" r:id="rId21"/>
    <hyperlink ref="R28" r:id="rId22"/>
    <hyperlink ref="R29" r:id="rId23"/>
    <hyperlink ref="R30" r:id="rId24"/>
    <hyperlink ref="R31" r:id="rId25"/>
    <hyperlink ref="R32" r:id="rId26"/>
    <hyperlink ref="R35" r:id="rId27"/>
    <hyperlink ref="R36" r:id="rId28"/>
    <hyperlink ref="R37" r:id="rId29"/>
    <hyperlink ref="R38" r:id="rId30"/>
    <hyperlink ref="R39" r:id="rId31"/>
    <hyperlink ref="R40" r:id="rId32"/>
    <hyperlink ref="R41" r:id="rId33" location="!ru/" display="https://www.gisip.ru/#!ru/"/>
    <hyperlink ref="R43" r:id="rId34"/>
    <hyperlink ref="R44" r:id="rId35"/>
    <hyperlink ref="R46" r:id="rId36"/>
    <hyperlink ref="R51" r:id="rId37"/>
    <hyperlink ref="R52" r:id="rId38"/>
    <hyperlink ref="R53" r:id="rId39"/>
    <hyperlink ref="R158" r:id="rId40"/>
    <hyperlink ref="R157" r:id="rId41"/>
    <hyperlink ref="R93" r:id="rId42"/>
    <hyperlink ref="R92" r:id="rId43"/>
    <hyperlink ref="R91" r:id="rId44"/>
    <hyperlink ref="R90" r:id="rId45"/>
    <hyperlink ref="R89" r:id="rId46"/>
    <hyperlink ref="R94" r:id="rId47"/>
    <hyperlink ref="R146" r:id="rId48"/>
    <hyperlink ref="R147" r:id="rId49"/>
    <hyperlink ref="R148" r:id="rId50"/>
    <hyperlink ref="R149" r:id="rId51"/>
    <hyperlink ref="R156" r:id="rId52"/>
    <hyperlink ref="R133" r:id="rId53"/>
    <hyperlink ref="R57" r:id="rId54"/>
    <hyperlink ref="R59" r:id="rId55"/>
    <hyperlink ref="R60" r:id="rId56"/>
    <hyperlink ref="R61" r:id="rId57"/>
    <hyperlink ref="R62" r:id="rId58"/>
    <hyperlink ref="R69" r:id="rId59"/>
    <hyperlink ref="R81" r:id="rId60"/>
    <hyperlink ref="R85" r:id="rId61" display="http://www.minkavkaz.gov.ru/ministry/activities/government-programs-fcp/46/"/>
    <hyperlink ref="R86" r:id="rId62"/>
    <hyperlink ref="R87" r:id="rId63"/>
    <hyperlink ref="R88" r:id="rId64"/>
    <hyperlink ref="R139" r:id="rId65"/>
    <hyperlink ref="R138" r:id="rId66"/>
    <hyperlink ref="R99" r:id="rId67"/>
    <hyperlink ref="R103" r:id="rId68"/>
    <hyperlink ref="R129" r:id="rId69"/>
    <hyperlink ref="R131" r:id="rId70"/>
    <hyperlink ref="R135" r:id="rId71"/>
    <hyperlink ref="R136" r:id="rId72"/>
    <hyperlink ref="R137" r:id="rId73"/>
    <hyperlink ref="R141" r:id="rId74"/>
    <hyperlink ref="R21" r:id="rId75"/>
    <hyperlink ref="R33" r:id="rId76"/>
    <hyperlink ref="R121" r:id="rId77"/>
    <hyperlink ref="R114" r:id="rId78"/>
    <hyperlink ref="R130" r:id="rId79"/>
    <hyperlink ref="R142" r:id="rId80"/>
    <hyperlink ref="R143" r:id="rId81"/>
    <hyperlink ref="R144" r:id="rId82"/>
    <hyperlink ref="R145" r:id="rId83"/>
    <hyperlink ref="R75" r:id="rId84"/>
    <hyperlink ref="R76" r:id="rId85"/>
    <hyperlink ref="R79" r:id="rId86"/>
    <hyperlink ref="R132" r:id="rId87"/>
    <hyperlink ref="R140" r:id="rId88" display="https://www.mspbank.ru/credit/"/>
    <hyperlink ref="R95" r:id="rId89"/>
    <hyperlink ref="R96" r:id="rId90"/>
    <hyperlink ref="R97" r:id="rId91"/>
    <hyperlink ref="R74" r:id="rId92"/>
    <hyperlink ref="R20" r:id="rId93"/>
    <hyperlink ref="R42" r:id="rId94"/>
    <hyperlink ref="R50" r:id="rId95"/>
    <hyperlink ref="R84" r:id="rId96"/>
    <hyperlink ref="R109" r:id="rId97"/>
    <hyperlink ref="R124" r:id="rId98"/>
    <hyperlink ref="R125" r:id="rId99"/>
    <hyperlink ref="R126" r:id="rId100"/>
    <hyperlink ref="R134" r:id="rId101"/>
    <hyperlink ref="R128" r:id="rId102"/>
    <hyperlink ref="R98" r:id="rId103"/>
    <hyperlink ref="R102" r:id="rId104"/>
    <hyperlink ref="R77" r:id="rId105"/>
    <hyperlink ref="R78" r:id="rId106"/>
    <hyperlink ref="R159" r:id="rId107"/>
    <hyperlink ref="S160" r:id="rId108" display="consultantplus://offline/ref=F464304602F6F5C08FE37F5EA89C6679212997A776002B837BEAAF3B9D3CCC26BD1A482B77E29B71533DB0F6C5B6dDI"/>
    <hyperlink ref="R160" r:id="rId109"/>
    <hyperlink ref="R161" r:id="rId110"/>
    <hyperlink ref="R162" r:id="rId111"/>
    <hyperlink ref="R163" r:id="rId112"/>
    <hyperlink ref="R164" r:id="rId113"/>
    <hyperlink ref="R165" r:id="rId114"/>
    <hyperlink ref="R166" r:id="rId115"/>
    <hyperlink ref="S5" r:id="rId116" display="http://pravo.gov.ru/proxy/ips/?docbody=&amp;nd=102374645"/>
    <hyperlink ref="S6" r:id="rId117" display="http://www.consultant.ru/document/cons_doc_LAW_162191/"/>
    <hyperlink ref="S8" r:id="rId118"/>
    <hyperlink ref="S12" r:id="rId119"/>
    <hyperlink ref="R11" r:id="rId120"/>
    <hyperlink ref="S11" r:id="rId121"/>
    <hyperlink ref="S18" r:id="rId122" display="http://base.garant.ru/70566476/"/>
    <hyperlink ref="S13" r:id="rId123"/>
    <hyperlink ref="S16" r:id="rId124" display="http://pravo.gov.ru/proxy/ips/?docbody=&amp;link_id=1&amp;nd=102407813&amp;intelsearch="/>
    <hyperlink ref="S19" r:id="rId125" display="https://rulaws.ru/goverment/Postanovlenie-Pravitelstva-RF-ot-10.02.2018-N-145/"/>
    <hyperlink ref="S21" r:id="rId126" display="https://rulaws.ru/goverment/Postanovlenie-Pravitelstva-RF-ot-10.02.2018-N-146/"/>
    <hyperlink ref="S78" r:id="rId127" location="/document/70291682/paragraph/1:0"/>
    <hyperlink ref="S24" r:id="rId128" display="http://docs2.kodeks.ru/document/420389748"/>
    <hyperlink ref="S30" r:id="rId129" display="http://base.garant.ru/71477128/"/>
    <hyperlink ref="S25" r:id="rId130" display="http://base.garant.ru/71401152/"/>
    <hyperlink ref="S28" r:id="rId131" display="http://base.garant.ru/70572118/"/>
    <hyperlink ref="S33" r:id="rId132" display="http://base.garant.ru/70558574/"/>
    <hyperlink ref="S34" r:id="rId133" display="https://rulaws.ru/goverment/Postanovlenie-Pravitelstva-RF-ot-30.04.2019-N-541/"/>
    <hyperlink ref="R34" r:id="rId134"/>
    <hyperlink ref="R152" r:id="rId135"/>
    <hyperlink ref="R153" r:id="rId136"/>
    <hyperlink ref="R154" r:id="rId137"/>
    <hyperlink ref="R155" r:id="rId138"/>
    <hyperlink ref="S155" r:id="rId139"/>
    <hyperlink ref="S154" r:id="rId140"/>
    <hyperlink ref="S38" r:id="rId141" display="http://pravo.gov.ru/proxy/ips/?docbody=&amp;prevDoc=102424399&amp;backlink=1&amp;&amp;nd=102643152"/>
    <hyperlink ref="S39" r:id="rId142" display="http://pravo.gov.ru/proxy/ips/?docbody=&amp;nd=102421591&amp;intelsearch=%CF%EE%F1%F2%E0%ED%EE%E2%EB%E5%ED%E8%FF+%CF%F0%E0%E2%E8%F2%E5%EB%FC%F1%F2%E2%E0+%D0%D4+%EE%F2+18.01.2017+N+27"/>
    <hyperlink ref="S41" r:id="rId143" display="http://pravo.gov.ru/proxy/ips/?docbody=&amp;prevDoc=102445793&amp;backlink=1&amp;&amp;nd=102388360"/>
    <hyperlink ref="S42" r:id="rId144" display="http://base.garant.ru/71137900/"/>
    <hyperlink ref="S43" r:id="rId145" display="https://www.garant.ru/products/ipo/prime/doc/71807442/"/>
    <hyperlink ref="S44" r:id="rId146" display="https://rulaws.ru/goverment/Postanovlenie-Pravitelstva-RF-ot-01.07.2016-N-623/"/>
    <hyperlink ref="S46" r:id="rId147" display="http://docs.cntd.ru/document/556174743"/>
    <hyperlink ref="S47" r:id="rId148"/>
    <hyperlink ref="R47" r:id="rId149"/>
    <hyperlink ref="R48" r:id="rId150"/>
    <hyperlink ref="S48" r:id="rId151"/>
    <hyperlink ref="S49" r:id="rId152"/>
    <hyperlink ref="R49" r:id="rId153" location="!15&amp;click_tab_vp_ind=1"/>
    <hyperlink ref="S50" r:id="rId154" display="http://base.garant.ru/12160492/"/>
    <hyperlink ref="S52" r:id="rId155" display="https://www.garant.ru/products/ipo/prime/doc/71236078/"/>
    <hyperlink ref="S53" r:id="rId156" display="http://docs.cntd.ru/document/420337815"/>
    <hyperlink ref="R54" r:id="rId157"/>
    <hyperlink ref="S54" r:id="rId158"/>
    <hyperlink ref="R55" r:id="rId159"/>
    <hyperlink ref="S55" r:id="rId160"/>
    <hyperlink ref="R56" r:id="rId161"/>
    <hyperlink ref="S56" r:id="rId162" display="https://www.garant.ru/products/ipo/prime/doc/72930240/"/>
    <hyperlink ref="S150" r:id="rId163" display="https://www.garant.ru/products/ipo/prime/doc/73251641/"/>
    <hyperlink ref="S149" r:id="rId164"/>
    <hyperlink ref="R150" r:id="rId165"/>
    <hyperlink ref="S77" r:id="rId166" display="http://www.consultant.ru/document/cons_doc_LAW_306264/"/>
    <hyperlink ref="S70" r:id="rId167"/>
    <hyperlink ref="R70" r:id="rId168"/>
    <hyperlink ref="R71" r:id="rId169"/>
    <hyperlink ref="S71" r:id="rId170"/>
    <hyperlink ref="S72" r:id="rId171"/>
    <hyperlink ref="S73" r:id="rId172"/>
    <hyperlink ref="R72" r:id="rId173"/>
    <hyperlink ref="R73" r:id="rId174"/>
    <hyperlink ref="R80" r:id="rId175"/>
    <hyperlink ref="S80" r:id="rId176" display="http://base.garant.ru/70644222/"/>
    <hyperlink ref="R167" r:id="rId177"/>
    <hyperlink ref="S167" r:id="rId178" display="http://base.garant.ru/70166354/"/>
    <hyperlink ref="R82" r:id="rId179"/>
    <hyperlink ref="S81" r:id="rId180" display="https://www.garant.ru/products/ipo/prime/doc/71802178/"/>
    <hyperlink ref="S82" r:id="rId181"/>
    <hyperlink ref="S84" r:id="rId182" display="http://base.garant.ru/71128798/"/>
    <hyperlink ref="R83" r:id="rId183"/>
    <hyperlink ref="S62" r:id="rId184" display="http://base.garant.ru/12166235/"/>
    <hyperlink ref="R63" r:id="rId185"/>
    <hyperlink ref="S63" r:id="rId186"/>
    <hyperlink ref="S64" r:id="rId187"/>
    <hyperlink ref="R64" r:id="rId188" location="!5&amp;click_tab_vp_ind=1" display="http://minpromtorg.gov.ru/ministry/organization/dep/ - !5&amp;click_tab_vp_ind=1"/>
    <hyperlink ref="S65" r:id="rId189" display="https://rulaws.ru/goverment/Postanovlenie-Pravitelstva-RF-ot-14.03.2017-N-295/"/>
    <hyperlink ref="R65" r:id="rId190"/>
    <hyperlink ref="R66" r:id="rId191"/>
    <hyperlink ref="S66" r:id="rId192" display="http://www.pravo.gov.ru/proxy/ips/?docview&amp;page=1&amp;print=1&amp;nd=102427521&amp;rdk=0&amp;&amp;empire="/>
    <hyperlink ref="S114" r:id="rId193" display="https://base.garant.ru/71848440/"/>
    <hyperlink ref="R122" r:id="rId194"/>
    <hyperlink ref="R115" r:id="rId195"/>
    <hyperlink ref="R116" r:id="rId196"/>
    <hyperlink ref="R117" r:id="rId197"/>
    <hyperlink ref="R118" r:id="rId198"/>
    <hyperlink ref="R119" r:id="rId199"/>
    <hyperlink ref="R120" r:id="rId200"/>
    <hyperlink ref="S115" r:id="rId201" display="https://base.garant.ru/71848440/"/>
    <hyperlink ref="S116" r:id="rId202" display="https://base.garant.ru/71848440/"/>
    <hyperlink ref="S117" r:id="rId203" display="https://base.garant.ru/71848440/"/>
    <hyperlink ref="S118" r:id="rId204" display="https://base.garant.ru/71848440/"/>
    <hyperlink ref="S119" r:id="rId205" display="https://base.garant.ru/71848440/"/>
    <hyperlink ref="S120" r:id="rId206" display="https://base.garant.ru/71848440/"/>
    <hyperlink ref="S121" r:id="rId207" display="https://base.garant.ru/71848440/"/>
    <hyperlink ref="S109" r:id="rId208" display="http://docs.cntd.ru/document/556183093"/>
    <hyperlink ref="R107" r:id="rId209"/>
    <hyperlink ref="S107" r:id="rId210" display="http://docs.cntd.ru/document/556183093"/>
    <hyperlink ref="R108" r:id="rId211"/>
    <hyperlink ref="S108" r:id="rId212" display="http://docs.cntd.ru/document/556183093"/>
    <hyperlink ref="S67" r:id="rId213" display="http://base.garant.ru/70643476/"/>
    <hyperlink ref="R67" r:id="rId214"/>
    <hyperlink ref="R68" r:id="rId215"/>
    <hyperlink ref="S127" r:id="rId216" display="http://base.garant.ru/72719836/"/>
    <hyperlink ref="R127" r:id="rId217"/>
  </hyperlinks>
  <pageMargins left="0.70866141732283472" right="0.70866141732283472" top="0.74803149606299213" bottom="0.15748031496062992" header="0.31496062992125984" footer="0.31496062992125984"/>
  <pageSetup paperSize="9" scale="32" fitToHeight="0" orientation="landscape" r:id="rId218"/>
  <rowBreaks count="3" manualBreakCount="3">
    <brk id="9" max="15" man="1"/>
    <brk id="16" max="15" man="1"/>
    <brk id="2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B1:AU74"/>
  <sheetViews>
    <sheetView zoomScale="51" zoomScaleNormal="51" workbookViewId="0">
      <pane xSplit="2" ySplit="4" topLeftCell="C5" activePane="bottomRight" state="frozenSplit"/>
      <selection pane="topRight" activeCell="C1" sqref="C1"/>
      <selection pane="bottomLeft" activeCell="A5" sqref="A5"/>
      <selection pane="bottomRight" activeCell="F51" sqref="F51"/>
    </sheetView>
  </sheetViews>
  <sheetFormatPr defaultColWidth="9.109375" defaultRowHeight="15.6" x14ac:dyDescent="0.3"/>
  <cols>
    <col min="1" max="1" width="2.6640625" style="1" customWidth="1"/>
    <col min="2" max="2" width="38" style="5" customWidth="1"/>
    <col min="3" max="3" width="15.6640625" style="4" customWidth="1"/>
    <col min="4" max="4" width="15" style="4" customWidth="1"/>
    <col min="5" max="5" width="14.109375" style="4" customWidth="1"/>
    <col min="6" max="8" width="13.21875" style="4" customWidth="1"/>
    <col min="9" max="9" width="13.77734375" style="4" customWidth="1"/>
    <col min="10" max="10" width="14.109375" style="4" customWidth="1"/>
    <col min="11" max="11" width="15.21875" style="4" customWidth="1"/>
    <col min="12" max="13" width="14.6640625" style="4" customWidth="1"/>
    <col min="14" max="14" width="16.6640625" style="4" customWidth="1"/>
    <col min="15" max="17" width="13.21875" style="4" customWidth="1"/>
    <col min="18" max="18" width="15.109375" style="4" customWidth="1"/>
    <col min="19" max="23" width="13.21875" style="4" customWidth="1"/>
    <col min="24" max="26" width="9.88671875" style="4" customWidth="1"/>
    <col min="27" max="27" width="10.77734375" style="4" customWidth="1"/>
    <col min="28" max="29" width="9.88671875" style="4" customWidth="1"/>
    <col min="30" max="30" width="14.6640625" style="4" customWidth="1"/>
    <col min="31" max="31" width="13.33203125" style="4" customWidth="1"/>
    <col min="32" max="32" width="12.109375" style="4" customWidth="1"/>
    <col min="33" max="33" width="14.6640625" style="4" customWidth="1"/>
    <col min="34" max="35" width="15.6640625" style="4" customWidth="1"/>
    <col min="36" max="38" width="12.77734375" style="4" customWidth="1"/>
    <col min="39" max="42" width="14.6640625" style="4" customWidth="1"/>
    <col min="43" max="43" width="15.21875" style="4" customWidth="1"/>
    <col min="44" max="44" width="17.44140625" style="4" customWidth="1"/>
    <col min="45" max="45" width="11.88671875" style="1" customWidth="1"/>
    <col min="46" max="46" width="10.77734375" style="1" customWidth="1"/>
    <col min="47" max="47" width="11.6640625" style="1" customWidth="1"/>
    <col min="48" max="16384" width="9.109375" style="1"/>
  </cols>
  <sheetData>
    <row r="1" spans="2:47" ht="16.8" thickBot="1" x14ac:dyDescent="0.35">
      <c r="B1" s="5" t="s">
        <v>367</v>
      </c>
      <c r="C1" s="310" t="s">
        <v>1005</v>
      </c>
    </row>
    <row r="2" spans="2:47" s="2" customFormat="1" ht="15.6" customHeight="1" x14ac:dyDescent="0.3">
      <c r="B2" s="459" t="s">
        <v>1</v>
      </c>
      <c r="C2" s="459" t="s">
        <v>848</v>
      </c>
      <c r="D2" s="460"/>
      <c r="E2" s="461"/>
      <c r="F2" s="469" t="s">
        <v>72</v>
      </c>
      <c r="G2" s="470"/>
      <c r="H2" s="471"/>
      <c r="I2" s="470" t="s">
        <v>697</v>
      </c>
      <c r="J2" s="470"/>
      <c r="K2" s="470"/>
      <c r="L2" s="469" t="s">
        <v>84</v>
      </c>
      <c r="M2" s="470"/>
      <c r="N2" s="471"/>
      <c r="O2" s="466" t="s">
        <v>73</v>
      </c>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59" t="s">
        <v>368</v>
      </c>
      <c r="AQ2" s="460"/>
      <c r="AR2" s="461"/>
      <c r="AS2" s="459" t="s">
        <v>173</v>
      </c>
      <c r="AT2" s="460"/>
      <c r="AU2" s="461"/>
    </row>
    <row r="3" spans="2:47" s="2" customFormat="1" ht="97.8" customHeight="1" x14ac:dyDescent="0.3">
      <c r="B3" s="467"/>
      <c r="C3" s="462"/>
      <c r="D3" s="463"/>
      <c r="E3" s="464"/>
      <c r="F3" s="472"/>
      <c r="G3" s="473"/>
      <c r="H3" s="474"/>
      <c r="I3" s="473"/>
      <c r="J3" s="473"/>
      <c r="K3" s="473"/>
      <c r="L3" s="472"/>
      <c r="M3" s="473"/>
      <c r="N3" s="474"/>
      <c r="O3" s="475" t="s">
        <v>76</v>
      </c>
      <c r="P3" s="457"/>
      <c r="Q3" s="457"/>
      <c r="R3" s="457" t="s">
        <v>691</v>
      </c>
      <c r="S3" s="457"/>
      <c r="T3" s="457"/>
      <c r="U3" s="457" t="s">
        <v>78</v>
      </c>
      <c r="V3" s="457"/>
      <c r="W3" s="457"/>
      <c r="X3" s="457" t="s">
        <v>86</v>
      </c>
      <c r="Y3" s="457"/>
      <c r="Z3" s="457"/>
      <c r="AA3" s="457" t="s">
        <v>74</v>
      </c>
      <c r="AB3" s="457"/>
      <c r="AC3" s="457"/>
      <c r="AD3" s="457" t="s">
        <v>79</v>
      </c>
      <c r="AE3" s="457"/>
      <c r="AF3" s="457"/>
      <c r="AG3" s="457" t="s">
        <v>365</v>
      </c>
      <c r="AH3" s="457"/>
      <c r="AI3" s="457"/>
      <c r="AJ3" s="457" t="s">
        <v>469</v>
      </c>
      <c r="AK3" s="457"/>
      <c r="AL3" s="458"/>
      <c r="AM3" s="457" t="s">
        <v>68</v>
      </c>
      <c r="AN3" s="457"/>
      <c r="AO3" s="458"/>
      <c r="AP3" s="462"/>
      <c r="AQ3" s="463"/>
      <c r="AR3" s="464"/>
      <c r="AS3" s="462"/>
      <c r="AT3" s="463"/>
      <c r="AU3" s="464"/>
    </row>
    <row r="4" spans="2:47" s="2" customFormat="1" ht="16.2" thickBot="1" x14ac:dyDescent="0.35">
      <c r="B4" s="468"/>
      <c r="C4" s="10">
        <v>2019</v>
      </c>
      <c r="D4" s="11">
        <v>2020</v>
      </c>
      <c r="E4" s="253">
        <v>2021</v>
      </c>
      <c r="F4" s="17">
        <v>2019</v>
      </c>
      <c r="G4" s="82">
        <v>2020</v>
      </c>
      <c r="H4" s="18">
        <v>2021</v>
      </c>
      <c r="I4" s="10">
        <v>2019</v>
      </c>
      <c r="J4" s="11">
        <v>2020</v>
      </c>
      <c r="K4" s="184">
        <v>2021</v>
      </c>
      <c r="L4" s="17">
        <v>2019</v>
      </c>
      <c r="M4" s="82">
        <v>2020</v>
      </c>
      <c r="N4" s="18">
        <v>2021</v>
      </c>
      <c r="O4" s="84">
        <v>2019</v>
      </c>
      <c r="P4" s="82">
        <v>2020</v>
      </c>
      <c r="Q4" s="82">
        <v>2021</v>
      </c>
      <c r="R4" s="82">
        <v>2019</v>
      </c>
      <c r="S4" s="82">
        <v>2020</v>
      </c>
      <c r="T4" s="82">
        <v>2021</v>
      </c>
      <c r="U4" s="82">
        <v>2019</v>
      </c>
      <c r="V4" s="82">
        <v>2020</v>
      </c>
      <c r="W4" s="82">
        <v>2021</v>
      </c>
      <c r="X4" s="82">
        <v>2019</v>
      </c>
      <c r="Y4" s="82">
        <v>2020</v>
      </c>
      <c r="Z4" s="82">
        <v>2021</v>
      </c>
      <c r="AA4" s="82">
        <v>2019</v>
      </c>
      <c r="AB4" s="82">
        <v>2020</v>
      </c>
      <c r="AC4" s="82">
        <v>2021</v>
      </c>
      <c r="AD4" s="82">
        <v>2019</v>
      </c>
      <c r="AE4" s="82">
        <v>2020</v>
      </c>
      <c r="AF4" s="82">
        <v>2021</v>
      </c>
      <c r="AG4" s="82">
        <v>2019</v>
      </c>
      <c r="AH4" s="82">
        <v>2020</v>
      </c>
      <c r="AI4" s="82">
        <v>2021</v>
      </c>
      <c r="AJ4" s="82">
        <v>2019</v>
      </c>
      <c r="AK4" s="82">
        <v>2020</v>
      </c>
      <c r="AL4" s="83">
        <v>2021</v>
      </c>
      <c r="AM4" s="82">
        <v>2019</v>
      </c>
      <c r="AN4" s="82">
        <v>2020</v>
      </c>
      <c r="AO4" s="83">
        <v>2021</v>
      </c>
      <c r="AP4" s="17">
        <v>2019</v>
      </c>
      <c r="AQ4" s="82">
        <v>2020</v>
      </c>
      <c r="AR4" s="18">
        <v>2021</v>
      </c>
      <c r="AS4" s="17">
        <v>2019</v>
      </c>
      <c r="AT4" s="82">
        <v>2020</v>
      </c>
      <c r="AU4" s="18">
        <v>2021</v>
      </c>
    </row>
    <row r="5" spans="2:47" s="30" customFormat="1" ht="16.8" x14ac:dyDescent="0.3">
      <c r="B5" s="19" t="s">
        <v>3</v>
      </c>
      <c r="C5" s="107">
        <f>F5+I5+L5+O5+R5+U5+X5+AA5+AD5+AG5+AJ5+AM5+AP5+AS5</f>
        <v>18746757.899999999</v>
      </c>
      <c r="D5" s="110">
        <f t="shared" ref="D5:E5" si="0">G5+J5+M5+P5+S5+V5+Y5+AB5+AE5+AH5+AK5+AN5+AQ5+AT5</f>
        <v>9763220.5999999996</v>
      </c>
      <c r="E5" s="111">
        <f t="shared" si="0"/>
        <v>26188841</v>
      </c>
      <c r="F5" s="157">
        <f>'Акт. перечень'!O6</f>
        <v>18706757.899999999</v>
      </c>
      <c r="G5" s="110">
        <f>'Акт. перечень'!P6</f>
        <v>9703220.5999999996</v>
      </c>
      <c r="H5" s="157">
        <f>'Акт. перечень'!Q6</f>
        <v>26088841</v>
      </c>
      <c r="I5" s="107"/>
      <c r="J5" s="110"/>
      <c r="K5" s="111"/>
      <c r="L5" s="177"/>
      <c r="M5" s="81"/>
      <c r="N5" s="176"/>
      <c r="O5" s="177"/>
      <c r="P5" s="81"/>
      <c r="Q5" s="81"/>
      <c r="R5" s="81">
        <f>'Акт. перечень'!O159</f>
        <v>40000</v>
      </c>
      <c r="S5" s="81">
        <f>'Акт. перечень'!P159</f>
        <v>60000</v>
      </c>
      <c r="T5" s="81">
        <f>'Акт. перечень'!Q159</f>
        <v>100000</v>
      </c>
      <c r="U5" s="81"/>
      <c r="V5" s="81"/>
      <c r="W5" s="81"/>
      <c r="X5" s="81"/>
      <c r="Y5" s="81"/>
      <c r="Z5" s="81"/>
      <c r="AA5" s="81"/>
      <c r="AB5" s="81"/>
      <c r="AC5" s="81"/>
      <c r="AD5" s="81"/>
      <c r="AE5" s="81"/>
      <c r="AF5" s="81"/>
      <c r="AG5" s="81"/>
      <c r="AH5" s="81"/>
      <c r="AI5" s="81"/>
      <c r="AJ5" s="81"/>
      <c r="AK5" s="81"/>
      <c r="AL5" s="81"/>
      <c r="AM5" s="81"/>
      <c r="AN5" s="81"/>
      <c r="AO5" s="85"/>
      <c r="AP5" s="107"/>
      <c r="AQ5" s="110"/>
      <c r="AR5" s="111"/>
      <c r="AS5" s="124"/>
      <c r="AT5" s="110"/>
      <c r="AU5" s="111"/>
    </row>
    <row r="6" spans="2:47" s="30" customFormat="1" ht="16.8" x14ac:dyDescent="0.3">
      <c r="B6" s="181" t="s">
        <v>562</v>
      </c>
      <c r="C6" s="87">
        <f t="shared" ref="C6:C22" si="1">F6+I6+L6+O6+R6+U6+X6+AA6+AD6+AG6+AJ6+AM6+AP6+AS6</f>
        <v>18000000</v>
      </c>
      <c r="D6" s="88">
        <f t="shared" ref="D6:D22" si="2">G6+J6+M6+P6+S6+V6+Y6+AB6+AE6+AH6+AK6+AN6+AQ6+AT6</f>
        <v>0</v>
      </c>
      <c r="E6" s="89">
        <f t="shared" ref="E6:E22" si="3">H6+K6+N6+Q6+T6+W6+Z6+AC6+AF6+AI6+AL6+AO6+AR6+AU6</f>
        <v>0</v>
      </c>
      <c r="F6" s="157"/>
      <c r="G6" s="81"/>
      <c r="H6" s="157"/>
      <c r="I6" s="86"/>
      <c r="J6" s="81"/>
      <c r="K6" s="176"/>
      <c r="L6" s="177"/>
      <c r="M6" s="81"/>
      <c r="N6" s="176"/>
      <c r="O6" s="177"/>
      <c r="P6" s="81"/>
      <c r="Q6" s="81"/>
      <c r="R6" s="81"/>
      <c r="S6" s="81"/>
      <c r="T6" s="81"/>
      <c r="U6" s="81">
        <v>18000000</v>
      </c>
      <c r="V6" s="81"/>
      <c r="W6" s="81"/>
      <c r="X6" s="81"/>
      <c r="Y6" s="81"/>
      <c r="Z6" s="81"/>
      <c r="AA6" s="81"/>
      <c r="AB6" s="81"/>
      <c r="AC6" s="81"/>
      <c r="AD6" s="81"/>
      <c r="AE6" s="81"/>
      <c r="AF6" s="81"/>
      <c r="AG6" s="81"/>
      <c r="AH6" s="81"/>
      <c r="AI6" s="81"/>
      <c r="AJ6" s="81"/>
      <c r="AK6" s="81"/>
      <c r="AL6" s="81"/>
      <c r="AM6" s="81"/>
      <c r="AN6" s="81"/>
      <c r="AO6" s="85"/>
      <c r="AP6" s="86"/>
      <c r="AQ6" s="81"/>
      <c r="AR6" s="176"/>
      <c r="AS6" s="177"/>
      <c r="AT6" s="81"/>
      <c r="AU6" s="176"/>
    </row>
    <row r="7" spans="2:47" s="30" customFormat="1" ht="16.8" x14ac:dyDescent="0.3">
      <c r="B7" s="31" t="s">
        <v>487</v>
      </c>
      <c r="C7" s="87">
        <f t="shared" si="1"/>
        <v>4689100</v>
      </c>
      <c r="D7" s="88">
        <f t="shared" si="2"/>
        <v>4689100</v>
      </c>
      <c r="E7" s="89">
        <f t="shared" si="3"/>
        <v>4689100</v>
      </c>
      <c r="F7" s="90"/>
      <c r="G7" s="88"/>
      <c r="H7" s="91"/>
      <c r="I7" s="87"/>
      <c r="J7" s="88"/>
      <c r="K7" s="89"/>
      <c r="L7" s="90">
        <f>'Акт. перечень'!O7</f>
        <v>4689100</v>
      </c>
      <c r="M7" s="88">
        <f>'Акт. перечень'!P7</f>
        <v>4689100</v>
      </c>
      <c r="N7" s="89">
        <f>'Акт. перечень'!Q7</f>
        <v>4689100</v>
      </c>
      <c r="O7" s="90"/>
      <c r="P7" s="88"/>
      <c r="Q7" s="88"/>
      <c r="R7" s="88"/>
      <c r="S7" s="88"/>
      <c r="T7" s="88"/>
      <c r="U7" s="88"/>
      <c r="V7" s="88"/>
      <c r="W7" s="88"/>
      <c r="X7" s="88"/>
      <c r="Y7" s="88"/>
      <c r="Z7" s="88"/>
      <c r="AA7" s="88"/>
      <c r="AB7" s="88"/>
      <c r="AC7" s="88"/>
      <c r="AD7" s="88"/>
      <c r="AE7" s="88"/>
      <c r="AF7" s="88"/>
      <c r="AG7" s="88"/>
      <c r="AH7" s="88"/>
      <c r="AI7" s="88"/>
      <c r="AJ7" s="88"/>
      <c r="AK7" s="88"/>
      <c r="AL7" s="88"/>
      <c r="AM7" s="88"/>
      <c r="AN7" s="88"/>
      <c r="AO7" s="91"/>
      <c r="AP7" s="87"/>
      <c r="AQ7" s="88"/>
      <c r="AR7" s="89"/>
      <c r="AS7" s="90"/>
      <c r="AT7" s="88"/>
      <c r="AU7" s="89"/>
    </row>
    <row r="8" spans="2:47" s="30" customFormat="1" ht="50.4" x14ac:dyDescent="0.3">
      <c r="B8" s="31" t="s">
        <v>67</v>
      </c>
      <c r="C8" s="87">
        <f t="shared" si="1"/>
        <v>8007931.9000000004</v>
      </c>
      <c r="D8" s="88">
        <f t="shared" si="2"/>
        <v>8014128.7999999998</v>
      </c>
      <c r="E8" s="89">
        <f t="shared" si="3"/>
        <v>8014128.7999999998</v>
      </c>
      <c r="F8" s="90"/>
      <c r="G8" s="88"/>
      <c r="H8" s="91"/>
      <c r="I8" s="87"/>
      <c r="J8" s="88"/>
      <c r="K8" s="89"/>
      <c r="L8" s="90"/>
      <c r="M8" s="88"/>
      <c r="N8" s="89"/>
      <c r="O8" s="90"/>
      <c r="P8" s="88"/>
      <c r="Q8" s="88"/>
      <c r="R8" s="88"/>
      <c r="S8" s="88"/>
      <c r="T8" s="88"/>
      <c r="U8" s="88"/>
      <c r="V8" s="88"/>
      <c r="W8" s="88"/>
      <c r="X8" s="88"/>
      <c r="Y8" s="88"/>
      <c r="Z8" s="88"/>
      <c r="AA8" s="88"/>
      <c r="AB8" s="88"/>
      <c r="AC8" s="88"/>
      <c r="AD8" s="88"/>
      <c r="AE8" s="88"/>
      <c r="AF8" s="88"/>
      <c r="AG8" s="88"/>
      <c r="AH8" s="88"/>
      <c r="AI8" s="88"/>
      <c r="AJ8" s="88"/>
      <c r="AK8" s="88"/>
      <c r="AL8" s="88"/>
      <c r="AM8" s="88"/>
      <c r="AN8" s="88"/>
      <c r="AO8" s="91"/>
      <c r="AP8" s="87"/>
      <c r="AQ8" s="88"/>
      <c r="AR8" s="89"/>
      <c r="AS8" s="90">
        <f>'Акт. перечень'!O10</f>
        <v>8007931.9000000004</v>
      </c>
      <c r="AT8" s="88">
        <f>'Акт. перечень'!P10</f>
        <v>8014128.7999999998</v>
      </c>
      <c r="AU8" s="89">
        <f>'Акт. перечень'!Q10</f>
        <v>8014128.7999999998</v>
      </c>
    </row>
    <row r="9" spans="2:47" s="30" customFormat="1" ht="16.8" x14ac:dyDescent="0.3">
      <c r="B9" s="125" t="s">
        <v>4</v>
      </c>
      <c r="C9" s="87" t="e">
        <f t="shared" si="1"/>
        <v>#VALUE!</v>
      </c>
      <c r="D9" s="88" t="e">
        <f t="shared" si="2"/>
        <v>#VALUE!</v>
      </c>
      <c r="E9" s="89" t="e">
        <f t="shared" si="3"/>
        <v>#VALUE!</v>
      </c>
      <c r="F9" s="183"/>
      <c r="G9" s="126"/>
      <c r="H9" s="128"/>
      <c r="I9" s="92">
        <f>'Акт. перечень'!O35</f>
        <v>9677823.3000000007</v>
      </c>
      <c r="J9" s="93">
        <f>'Акт. перечень'!P35</f>
        <v>8517160.1999999993</v>
      </c>
      <c r="K9" s="94">
        <f>'Акт. перечень'!Q35</f>
        <v>8869387.4000000004</v>
      </c>
      <c r="L9" s="183"/>
      <c r="M9" s="126"/>
      <c r="N9" s="127"/>
      <c r="O9" s="90" t="e">
        <f>'Акт. перечень'!O12+'Акт. перечень'!O13+'Акт. перечень'!O14+'Акт. перечень'!O22+'Акт. перечень'!O25+'Акт. перечень'!O30</f>
        <v>#VALUE!</v>
      </c>
      <c r="P9" s="88" t="e">
        <f>'Акт. перечень'!P12+'Акт. перечень'!P13+'Акт. перечень'!P14+'Акт. перечень'!P22+'Акт. перечень'!P25+'Акт. перечень'!P30</f>
        <v>#VALUE!</v>
      </c>
      <c r="Q9" s="88">
        <f>'Акт. перечень'!Q12+'Акт. перечень'!Q13+'Акт. перечень'!Q14+'Акт. перечень'!Q22+'Акт. перечень'!Q25+'Акт. перечень'!Q30</f>
        <v>78470021.299999997</v>
      </c>
      <c r="R9" s="88">
        <f>'Акт. перечень'!O15+'Акт. перечень'!O16+'Акт. перечень'!O17+'Акт. перечень'!O23+'Акт. перечень'!O24+'Акт. перечень'!O27+'Акт. перечень'!O28+'Акт. перечень'!O29+'Акт. перечень'!O33+'Акт. перечень'!O40+'Акт. перечень'!O45+'Акт. перечень'!O50+'Акт. перечень'!O53+'Акт. перечень'!O62</f>
        <v>18269008.600000001</v>
      </c>
      <c r="S9" s="88">
        <f>'Акт. перечень'!P15+'Акт. перечень'!P16+'Акт. перечень'!P17+'Акт. перечень'!P23+'Акт. перечень'!P24+'Акт. перечень'!P27+'Акт. перечень'!P28+'Акт. перечень'!P29+'Акт. перечень'!P33+'Акт. перечень'!P40+'Акт. перечень'!P45+'Акт. перечень'!P50+'Акт. перечень'!P53+'Акт. перечень'!P62</f>
        <v>16498270.800000003</v>
      </c>
      <c r="T9" s="88">
        <f>'Акт. перечень'!Q15+'Акт. перечень'!Q16+'Акт. перечень'!Q17+'Акт. перечень'!Q23+'Акт. перечень'!Q24+'Акт. перечень'!Q27+'Акт. перечень'!Q28+'Акт. перечень'!Q29+'Акт. перечень'!Q33+'Акт. перечень'!Q40+'Акт. перечень'!Q45+'Акт. перечень'!Q50+'Акт. перечень'!Q53+'Акт. перечень'!Q62</f>
        <v>15295942.1</v>
      </c>
      <c r="U9" s="88">
        <f>'Акт. перечень'!O32+'Акт. перечень'!O39+'Акт. перечень'!O41+'Акт. перечень'!O57+'Акт. перечень'!O59+'Акт. перечень'!O60</f>
        <v>4292575.9000000004</v>
      </c>
      <c r="V9" s="88">
        <f>'Акт. перечень'!P32+'Акт. перечень'!P39+'Акт. перечень'!P41+'Акт. перечень'!P57+'Акт. перечень'!P59+'Акт. перечень'!P60</f>
        <v>4244903</v>
      </c>
      <c r="W9" s="88">
        <f>'Акт. перечень'!Q32+'Акт. перечень'!Q39+'Акт. перечень'!Q41+'Акт. перечень'!Q57+'Акт. перечень'!Q59+'Акт. перечень'!Q60</f>
        <v>4448721</v>
      </c>
      <c r="X9" s="88">
        <f>'Акт. перечень'!O26+'Акт. перечень'!O36+'Акт. перечень'!O37+'Акт. перечень'!O38+'Акт. перечень'!O52+'Акт. перечень'!O58+'Акт. перечень'!O61</f>
        <v>15529912.899999999</v>
      </c>
      <c r="Y9" s="88">
        <f>'Акт. перечень'!P26+'Акт. перечень'!P36+'Акт. перечень'!P37+'Акт. перечень'!P38+'Акт. перечень'!P52+'Акт. перечень'!P58+'Акт. перечень'!P61</f>
        <v>18895899.799999997</v>
      </c>
      <c r="Z9" s="88">
        <f>'Акт. перечень'!Q26+'Акт. перечень'!Q36+'Акт. перечень'!Q37+'Акт. перечень'!Q38+'Акт. перечень'!Q52+'Акт. перечень'!Q58+'Акт. перечень'!Q61</f>
        <v>19782865.800000001</v>
      </c>
      <c r="AA9" s="88">
        <f>'Акт. перечень'!O44+'Акт. перечень'!O46</f>
        <v>149200</v>
      </c>
      <c r="AB9" s="88">
        <f>'Акт. перечень'!P44+'Акт. перечень'!P46</f>
        <v>149200</v>
      </c>
      <c r="AC9" s="88">
        <f>'Акт. перечень'!Q44+'Акт. перечень'!Q46</f>
        <v>149200</v>
      </c>
      <c r="AD9" s="88">
        <f>'Акт. перечень'!O65</f>
        <v>30000</v>
      </c>
      <c r="AE9" s="88">
        <f>'Акт. перечень'!P65</f>
        <v>100000</v>
      </c>
      <c r="AF9" s="88">
        <f>'Акт. перечень'!Q65</f>
        <v>100000</v>
      </c>
      <c r="AG9" s="88"/>
      <c r="AH9" s="88"/>
      <c r="AI9" s="88"/>
      <c r="AJ9" s="88" t="e">
        <f>'Акт. перечень'!O18+'Акт. перечень'!O19+'Акт. перечень'!O21</f>
        <v>#VALUE!</v>
      </c>
      <c r="AK9" s="88" t="e">
        <f>'Акт. перечень'!P18+'Акт. перечень'!P19+'Акт. перечень'!P21</f>
        <v>#VALUE!</v>
      </c>
      <c r="AL9" s="88" t="e">
        <f>'Акт. перечень'!Q18+'Акт. перечень'!Q19+'Акт. перечень'!Q21</f>
        <v>#VALUE!</v>
      </c>
      <c r="AM9" s="88">
        <f>'Акт. перечень'!O20+'Акт. перечень'!O31+'Акт. перечень'!O42+'Акт. перечень'!O43+'Акт. перечень'!O51</f>
        <v>13596269</v>
      </c>
      <c r="AN9" s="88">
        <f>'Акт. перечень'!P20+'Акт. перечень'!P31+'Акт. перечень'!P42+'Акт. перечень'!P43+'Акт. перечень'!P51</f>
        <v>7955610.9000000004</v>
      </c>
      <c r="AO9" s="91">
        <f>'Акт. перечень'!Q20+'Акт. перечень'!Q31+'Акт. перечень'!Q42+'Акт. перечень'!Q43+'Акт. перечень'!Q51</f>
        <v>7955610.9000000004</v>
      </c>
      <c r="AP9" s="87"/>
      <c r="AQ9" s="88"/>
      <c r="AR9" s="89"/>
      <c r="AS9" s="90"/>
      <c r="AT9" s="88"/>
      <c r="AU9" s="89"/>
    </row>
    <row r="10" spans="2:47" s="58" customFormat="1" ht="16.8" x14ac:dyDescent="0.3">
      <c r="B10" s="118" t="s">
        <v>10</v>
      </c>
      <c r="C10" s="87">
        <f t="shared" si="1"/>
        <v>112753959.5</v>
      </c>
      <c r="D10" s="88">
        <f t="shared" si="2"/>
        <v>100410559.5</v>
      </c>
      <c r="E10" s="89">
        <f t="shared" si="3"/>
        <v>89493588</v>
      </c>
      <c r="F10" s="90"/>
      <c r="G10" s="88"/>
      <c r="H10" s="91"/>
      <c r="I10" s="87"/>
      <c r="J10" s="88"/>
      <c r="K10" s="89"/>
      <c r="L10" s="90"/>
      <c r="M10" s="88"/>
      <c r="N10" s="89"/>
      <c r="O10" s="95">
        <f>'Акт. перечень'!O74+'Акт. перечень'!O75+'Акт. перечень'!O76</f>
        <v>59926874.299999997</v>
      </c>
      <c r="P10" s="93">
        <f>'Акт. перечень'!P74+'Акт. перечень'!P75+'Акт. перечень'!P76</f>
        <v>59926874.299999997</v>
      </c>
      <c r="Q10" s="93">
        <f>'Акт. перечень'!Q74+'Акт. перечень'!Q75+'Акт. перечень'!Q76</f>
        <v>58310702.799999997</v>
      </c>
      <c r="R10" s="93"/>
      <c r="S10" s="93"/>
      <c r="T10" s="93"/>
      <c r="U10" s="93">
        <f>'Акт. перечень'!O79+'Акт. перечень'!O77</f>
        <v>45827085.200000003</v>
      </c>
      <c r="V10" s="93">
        <f>'Акт. перечень'!P79+'Акт. перечень'!P77</f>
        <v>38483685.200000003</v>
      </c>
      <c r="W10" s="93">
        <f>'Акт. перечень'!Q79+'Акт. перечень'!Q77</f>
        <v>29182885.199999999</v>
      </c>
      <c r="X10" s="93"/>
      <c r="Y10" s="93"/>
      <c r="Z10" s="93"/>
      <c r="AA10" s="93"/>
      <c r="AB10" s="93"/>
      <c r="AC10" s="93"/>
      <c r="AD10" s="93"/>
      <c r="AE10" s="93"/>
      <c r="AF10" s="93"/>
      <c r="AG10" s="93"/>
      <c r="AH10" s="93"/>
      <c r="AI10" s="93"/>
      <c r="AJ10" s="93"/>
      <c r="AK10" s="93"/>
      <c r="AL10" s="93"/>
      <c r="AM10" s="93">
        <f>'Акт. перечень'!O78</f>
        <v>7000000</v>
      </c>
      <c r="AN10" s="93">
        <f>'Акт. перечень'!P78</f>
        <v>2000000</v>
      </c>
      <c r="AO10" s="93">
        <f>'Акт. перечень'!Q78</f>
        <v>2000000</v>
      </c>
      <c r="AP10" s="92"/>
      <c r="AQ10" s="93"/>
      <c r="AR10" s="94"/>
      <c r="AS10" s="95"/>
      <c r="AT10" s="93"/>
      <c r="AU10" s="94"/>
    </row>
    <row r="11" spans="2:47" s="58" customFormat="1" ht="16.8" x14ac:dyDescent="0.3">
      <c r="B11" s="118" t="s">
        <v>21</v>
      </c>
      <c r="C11" s="87">
        <f t="shared" si="1"/>
        <v>26467045.5</v>
      </c>
      <c r="D11" s="88">
        <f t="shared" si="2"/>
        <v>15874910.300000001</v>
      </c>
      <c r="E11" s="89">
        <f t="shared" si="3"/>
        <v>8190000</v>
      </c>
      <c r="F11" s="90"/>
      <c r="G11" s="88"/>
      <c r="H11" s="91"/>
      <c r="I11" s="87"/>
      <c r="J11" s="88"/>
      <c r="K11" s="89"/>
      <c r="L11" s="90">
        <f>'Акт. перечень'!O84</f>
        <v>886311</v>
      </c>
      <c r="M11" s="88">
        <f>'Акт. перечень'!P84</f>
        <v>8285514</v>
      </c>
      <c r="N11" s="89">
        <f>'Акт. перечень'!Q84</f>
        <v>8190000</v>
      </c>
      <c r="O11" s="95"/>
      <c r="P11" s="93"/>
      <c r="Q11" s="93"/>
      <c r="R11" s="93"/>
      <c r="S11" s="93"/>
      <c r="T11" s="93"/>
      <c r="U11" s="93"/>
      <c r="V11" s="93"/>
      <c r="W11" s="93"/>
      <c r="X11" s="93"/>
      <c r="Y11" s="93"/>
      <c r="Z11" s="93"/>
      <c r="AA11" s="93"/>
      <c r="AB11" s="93"/>
      <c r="AC11" s="93"/>
      <c r="AD11" s="93"/>
      <c r="AE11" s="93"/>
      <c r="AF11" s="93"/>
      <c r="AG11" s="93"/>
      <c r="AH11" s="93"/>
      <c r="AI11" s="93"/>
      <c r="AJ11" s="93"/>
      <c r="AK11" s="93"/>
      <c r="AL11" s="93"/>
      <c r="AM11" s="93">
        <f>'Акт. перечень'!O81</f>
        <v>25580734.5</v>
      </c>
      <c r="AN11" s="93">
        <f>'Акт. перечень'!P81</f>
        <v>7589396.2999999998</v>
      </c>
      <c r="AO11" s="96">
        <f>'Акт. перечень'!Q81</f>
        <v>0</v>
      </c>
      <c r="AP11" s="92"/>
      <c r="AQ11" s="93"/>
      <c r="AR11" s="94"/>
      <c r="AS11" s="95"/>
      <c r="AT11" s="93"/>
      <c r="AU11" s="94"/>
    </row>
    <row r="12" spans="2:47" s="30" customFormat="1" ht="16.8" x14ac:dyDescent="0.3">
      <c r="B12" s="118" t="s">
        <v>32</v>
      </c>
      <c r="C12" s="87">
        <f t="shared" si="1"/>
        <v>11519591.300000001</v>
      </c>
      <c r="D12" s="88">
        <f t="shared" si="2"/>
        <v>11033867</v>
      </c>
      <c r="E12" s="89">
        <f t="shared" si="3"/>
        <v>11033867</v>
      </c>
      <c r="F12" s="95"/>
      <c r="G12" s="93"/>
      <c r="H12" s="96"/>
      <c r="I12" s="92"/>
      <c r="J12" s="93"/>
      <c r="K12" s="94"/>
      <c r="L12" s="95"/>
      <c r="M12" s="93"/>
      <c r="N12" s="94"/>
      <c r="O12" s="90"/>
      <c r="P12" s="88"/>
      <c r="Q12" s="88"/>
      <c r="R12" s="88"/>
      <c r="S12" s="88"/>
      <c r="T12" s="88"/>
      <c r="U12" s="88">
        <f>'Акт. перечень'!O85</f>
        <v>11519591.300000001</v>
      </c>
      <c r="V12" s="88">
        <f>'Акт. перечень'!P85</f>
        <v>11033867</v>
      </c>
      <c r="W12" s="88">
        <f>'Акт. перечень'!Q85</f>
        <v>11033867</v>
      </c>
      <c r="X12" s="88"/>
      <c r="Y12" s="88"/>
      <c r="Z12" s="88"/>
      <c r="AA12" s="88"/>
      <c r="AB12" s="88"/>
      <c r="AC12" s="88"/>
      <c r="AD12" s="88"/>
      <c r="AE12" s="88"/>
      <c r="AF12" s="88"/>
      <c r="AG12" s="88"/>
      <c r="AH12" s="88"/>
      <c r="AI12" s="88"/>
      <c r="AJ12" s="88"/>
      <c r="AK12" s="88"/>
      <c r="AL12" s="88"/>
      <c r="AM12" s="88"/>
      <c r="AN12" s="88"/>
      <c r="AO12" s="91"/>
      <c r="AP12" s="87"/>
      <c r="AQ12" s="88"/>
      <c r="AR12" s="89"/>
      <c r="AS12" s="90"/>
      <c r="AT12" s="88"/>
      <c r="AU12" s="89"/>
    </row>
    <row r="13" spans="2:47" s="30" customFormat="1" ht="16.8" x14ac:dyDescent="0.3">
      <c r="B13" s="118" t="s">
        <v>80</v>
      </c>
      <c r="C13" s="87">
        <f t="shared" si="1"/>
        <v>12034948</v>
      </c>
      <c r="D13" s="88">
        <f t="shared" si="2"/>
        <v>15984948</v>
      </c>
      <c r="E13" s="89">
        <f t="shared" si="3"/>
        <v>25898948</v>
      </c>
      <c r="F13" s="90"/>
      <c r="G13" s="88"/>
      <c r="H13" s="91"/>
      <c r="I13" s="92"/>
      <c r="J13" s="88"/>
      <c r="K13" s="89"/>
      <c r="L13" s="90"/>
      <c r="M13" s="88"/>
      <c r="N13" s="89"/>
      <c r="O13" s="90"/>
      <c r="P13" s="88"/>
      <c r="Q13" s="88"/>
      <c r="R13" s="88"/>
      <c r="S13" s="88"/>
      <c r="T13" s="88"/>
      <c r="U13" s="88"/>
      <c r="V13" s="88"/>
      <c r="W13" s="88"/>
      <c r="X13" s="88"/>
      <c r="Y13" s="88"/>
      <c r="Z13" s="88"/>
      <c r="AA13" s="88"/>
      <c r="AB13" s="88"/>
      <c r="AC13" s="88"/>
      <c r="AD13" s="88"/>
      <c r="AE13" s="88"/>
      <c r="AF13" s="88"/>
      <c r="AG13" s="88"/>
      <c r="AH13" s="88"/>
      <c r="AI13" s="88"/>
      <c r="AJ13" s="88"/>
      <c r="AK13" s="88"/>
      <c r="AL13" s="88"/>
      <c r="AM13" s="88">
        <f>'Акт. перечень'!O88+'Акт. перечень'!O161</f>
        <v>12034948</v>
      </c>
      <c r="AN13" s="88">
        <f>'Акт. перечень'!P88+'Акт. перечень'!P161</f>
        <v>15984948</v>
      </c>
      <c r="AO13" s="88">
        <f>'Акт. перечень'!Q88+'Акт. перечень'!Q161</f>
        <v>25898948</v>
      </c>
      <c r="AP13" s="87"/>
      <c r="AQ13" s="88"/>
      <c r="AR13" s="89"/>
      <c r="AS13" s="90"/>
      <c r="AT13" s="88"/>
      <c r="AU13" s="89"/>
    </row>
    <row r="14" spans="2:47" s="30" customFormat="1" ht="16.8" x14ac:dyDescent="0.3">
      <c r="B14" s="118" t="s">
        <v>363</v>
      </c>
      <c r="C14" s="87">
        <f t="shared" si="1"/>
        <v>6475650</v>
      </c>
      <c r="D14" s="88">
        <f t="shared" si="2"/>
        <v>7824800</v>
      </c>
      <c r="E14" s="89">
        <f t="shared" si="3"/>
        <v>4832700</v>
      </c>
      <c r="F14" s="90"/>
      <c r="G14" s="88"/>
      <c r="H14" s="91"/>
      <c r="I14" s="92"/>
      <c r="J14" s="88"/>
      <c r="K14" s="89"/>
      <c r="L14" s="90"/>
      <c r="M14" s="88"/>
      <c r="N14" s="89"/>
      <c r="O14" s="90"/>
      <c r="P14" s="88"/>
      <c r="Q14" s="88"/>
      <c r="R14" s="88"/>
      <c r="S14" s="88"/>
      <c r="T14" s="88"/>
      <c r="U14" s="88"/>
      <c r="V14" s="88"/>
      <c r="W14" s="88"/>
      <c r="X14" s="88"/>
      <c r="Y14" s="88"/>
      <c r="Z14" s="88"/>
      <c r="AA14" s="88"/>
      <c r="AB14" s="88"/>
      <c r="AC14" s="88"/>
      <c r="AD14" s="88"/>
      <c r="AE14" s="88"/>
      <c r="AF14" s="88"/>
      <c r="AG14" s="88"/>
      <c r="AH14" s="88"/>
      <c r="AI14" s="88"/>
      <c r="AJ14" s="108"/>
      <c r="AK14" s="108"/>
      <c r="AL14" s="108"/>
      <c r="AM14" s="108"/>
      <c r="AN14" s="108"/>
      <c r="AO14" s="112"/>
      <c r="AP14" s="87">
        <f>'Акт. перечень'!O98+'Акт. перечень'!O99+'Акт. перечень'!O100+'Акт. перечень'!O101+'Акт. перечень'!O102</f>
        <v>6475650</v>
      </c>
      <c r="AQ14" s="87">
        <f>'Акт. перечень'!P98+'Акт. перечень'!P99+'Акт. перечень'!P100+'Акт. перечень'!P101+'Акт. перечень'!P102</f>
        <v>7824800</v>
      </c>
      <c r="AR14" s="175">
        <f>'Акт. перечень'!Q98+'Акт. перечень'!Q99+'Акт. перечень'!Q100+'Акт. перечень'!Q101+'Акт. перечень'!Q102</f>
        <v>4832700</v>
      </c>
      <c r="AS14" s="90"/>
      <c r="AT14" s="88"/>
      <c r="AU14" s="89"/>
    </row>
    <row r="15" spans="2:47" s="58" customFormat="1" ht="16.8" x14ac:dyDescent="0.3">
      <c r="B15" s="118" t="s">
        <v>17</v>
      </c>
      <c r="C15" s="87">
        <f t="shared" si="1"/>
        <v>9750558.8000000007</v>
      </c>
      <c r="D15" s="88">
        <f t="shared" si="2"/>
        <v>8152574</v>
      </c>
      <c r="E15" s="89">
        <f t="shared" si="3"/>
        <v>10677132</v>
      </c>
      <c r="F15" s="90"/>
      <c r="G15" s="88"/>
      <c r="H15" s="91"/>
      <c r="I15" s="87"/>
      <c r="J15" s="88"/>
      <c r="K15" s="89"/>
      <c r="L15" s="90"/>
      <c r="M15" s="88"/>
      <c r="N15" s="89"/>
      <c r="O15" s="95"/>
      <c r="P15" s="93"/>
      <c r="Q15" s="93"/>
      <c r="R15" s="93"/>
      <c r="S15" s="93"/>
      <c r="T15" s="93"/>
      <c r="U15" s="93"/>
      <c r="V15" s="93"/>
      <c r="W15" s="93"/>
      <c r="X15" s="93"/>
      <c r="Y15" s="93"/>
      <c r="Z15" s="93"/>
      <c r="AA15" s="93"/>
      <c r="AB15" s="93"/>
      <c r="AC15" s="93"/>
      <c r="AD15" s="93"/>
      <c r="AE15" s="93"/>
      <c r="AF15" s="93"/>
      <c r="AG15" s="93"/>
      <c r="AH15" s="93"/>
      <c r="AI15" s="93"/>
      <c r="AJ15" s="109"/>
      <c r="AK15" s="109"/>
      <c r="AL15" s="109"/>
      <c r="AM15" s="109"/>
      <c r="AN15" s="109"/>
      <c r="AO15" s="113"/>
      <c r="AP15" s="87">
        <f>'Акт. перечень'!O103</f>
        <v>9750558.8000000007</v>
      </c>
      <c r="AQ15" s="88">
        <f>'Акт. перечень'!P103</f>
        <v>8152574</v>
      </c>
      <c r="AR15" s="89">
        <f>'Акт. перечень'!Q103</f>
        <v>10677132</v>
      </c>
      <c r="AS15" s="95"/>
      <c r="AT15" s="93"/>
      <c r="AU15" s="94"/>
    </row>
    <row r="16" spans="2:47" s="58" customFormat="1" ht="16.8" x14ac:dyDescent="0.3">
      <c r="B16" s="118" t="s">
        <v>467</v>
      </c>
      <c r="C16" s="87">
        <f t="shared" si="1"/>
        <v>93883069.900000006</v>
      </c>
      <c r="D16" s="88">
        <f t="shared" si="2"/>
        <v>92020348.700000003</v>
      </c>
      <c r="E16" s="89">
        <f t="shared" si="3"/>
        <v>53468566.400000006</v>
      </c>
      <c r="F16" s="90"/>
      <c r="G16" s="88"/>
      <c r="H16" s="91"/>
      <c r="I16" s="87"/>
      <c r="J16" s="88"/>
      <c r="K16" s="89"/>
      <c r="L16" s="90"/>
      <c r="M16" s="88"/>
      <c r="N16" s="89"/>
      <c r="O16" s="95"/>
      <c r="P16" s="93"/>
      <c r="Q16" s="93"/>
      <c r="R16" s="93"/>
      <c r="S16" s="93"/>
      <c r="T16" s="93"/>
      <c r="U16" s="93"/>
      <c r="V16" s="93"/>
      <c r="W16" s="93"/>
      <c r="X16" s="93"/>
      <c r="Y16" s="93"/>
      <c r="Z16" s="93"/>
      <c r="AA16" s="93"/>
      <c r="AB16" s="93"/>
      <c r="AC16" s="93"/>
      <c r="AD16" s="93"/>
      <c r="AE16" s="93"/>
      <c r="AF16" s="93"/>
      <c r="AG16" s="93"/>
      <c r="AH16" s="93"/>
      <c r="AI16" s="93"/>
      <c r="AJ16" s="109"/>
      <c r="AK16" s="109"/>
      <c r="AL16" s="109"/>
      <c r="AM16" s="109"/>
      <c r="AN16" s="109"/>
      <c r="AO16" s="113"/>
      <c r="AP16" s="146">
        <f>'Акт. перечень'!O109+'Акт. перечень'!O110+'Акт. перечень'!O111+'Акт. перечень'!O112+'Акт. перечень'!O113</f>
        <v>93883069.900000006</v>
      </c>
      <c r="AQ16" s="146">
        <f>'Акт. перечень'!P109+'Акт. перечень'!P110+'Акт. перечень'!P111+'Акт. перечень'!P112+'Акт. перечень'!P113</f>
        <v>92020348.700000003</v>
      </c>
      <c r="AR16" s="175">
        <f>'Акт. перечень'!Q109+'Акт. перечень'!Q110+'Акт. перечень'!Q111+'Акт. перечень'!Q112+'Акт. перечень'!Q113</f>
        <v>53468566.400000006</v>
      </c>
      <c r="AS16" s="95"/>
      <c r="AT16" s="93"/>
      <c r="AU16" s="94"/>
    </row>
    <row r="17" spans="2:47" s="58" customFormat="1" ht="16.8" x14ac:dyDescent="0.3">
      <c r="B17" s="118" t="s">
        <v>468</v>
      </c>
      <c r="C17" s="87">
        <f t="shared" si="1"/>
        <v>500000</v>
      </c>
      <c r="D17" s="88">
        <f t="shared" si="2"/>
        <v>150000</v>
      </c>
      <c r="E17" s="89">
        <f t="shared" si="3"/>
        <v>150000</v>
      </c>
      <c r="F17" s="90"/>
      <c r="G17" s="88"/>
      <c r="H17" s="91"/>
      <c r="I17" s="87"/>
      <c r="J17" s="88"/>
      <c r="K17" s="89"/>
      <c r="L17" s="90"/>
      <c r="M17" s="88"/>
      <c r="N17" s="89"/>
      <c r="O17" s="95"/>
      <c r="P17" s="93"/>
      <c r="Q17" s="93"/>
      <c r="R17" s="93"/>
      <c r="S17" s="93"/>
      <c r="T17" s="93"/>
      <c r="U17" s="93"/>
      <c r="V17" s="93"/>
      <c r="W17" s="93"/>
      <c r="X17" s="93"/>
      <c r="Y17" s="93"/>
      <c r="Z17" s="93"/>
      <c r="AA17" s="93"/>
      <c r="AB17" s="93"/>
      <c r="AC17" s="93"/>
      <c r="AD17" s="93">
        <f>'Акт. перечень'!O69</f>
        <v>500000</v>
      </c>
      <c r="AE17" s="93">
        <f>'Акт. перечень'!P69</f>
        <v>150000</v>
      </c>
      <c r="AF17" s="93">
        <f>'Акт. перечень'!Q69</f>
        <v>150000</v>
      </c>
      <c r="AG17" s="93"/>
      <c r="AH17" s="93"/>
      <c r="AI17" s="93"/>
      <c r="AJ17" s="109"/>
      <c r="AK17" s="109"/>
      <c r="AL17" s="109"/>
      <c r="AM17" s="109"/>
      <c r="AN17" s="109"/>
      <c r="AO17" s="113"/>
      <c r="AP17" s="87"/>
      <c r="AQ17" s="88"/>
      <c r="AR17" s="89"/>
      <c r="AS17" s="95"/>
      <c r="AT17" s="93"/>
      <c r="AU17" s="94"/>
    </row>
    <row r="18" spans="2:47" s="58" customFormat="1" ht="33.6" x14ac:dyDescent="0.3">
      <c r="B18" s="118" t="s">
        <v>66</v>
      </c>
      <c r="C18" s="87">
        <f t="shared" si="1"/>
        <v>6657100</v>
      </c>
      <c r="D18" s="88">
        <f t="shared" si="2"/>
        <v>6581400</v>
      </c>
      <c r="E18" s="89">
        <f t="shared" si="3"/>
        <v>6329400</v>
      </c>
      <c r="F18" s="90"/>
      <c r="G18" s="88"/>
      <c r="H18" s="91"/>
      <c r="I18" s="87"/>
      <c r="J18" s="88"/>
      <c r="K18" s="89"/>
      <c r="L18" s="90"/>
      <c r="M18" s="88"/>
      <c r="N18" s="89"/>
      <c r="O18" s="95"/>
      <c r="P18" s="93"/>
      <c r="Q18" s="93"/>
      <c r="R18" s="93"/>
      <c r="S18" s="93"/>
      <c r="T18" s="93"/>
      <c r="U18" s="93"/>
      <c r="V18" s="93"/>
      <c r="W18" s="93"/>
      <c r="X18" s="93"/>
      <c r="Y18" s="93"/>
      <c r="Z18" s="93"/>
      <c r="AA18" s="93"/>
      <c r="AB18" s="93"/>
      <c r="AC18" s="93"/>
      <c r="AD18" s="93"/>
      <c r="AE18" s="93"/>
      <c r="AF18" s="93"/>
      <c r="AG18" s="93">
        <f>'Акт. перечень'!O149+'Акт. перечень'!O150+'Акт. перечень'!O152+'Акт. перечень'!O153+'Акт. перечень'!O154</f>
        <v>6657100</v>
      </c>
      <c r="AH18" s="93">
        <f>'Акт. перечень'!P149+'Акт. перечень'!P150+'Акт. перечень'!P152+'Акт. перечень'!P153+'Акт. перечень'!P154</f>
        <v>6581400</v>
      </c>
      <c r="AI18" s="93">
        <f>'Акт. перечень'!Q149+'Акт. перечень'!Q150+'Акт. перечень'!Q152+'Акт. перечень'!Q153+'Акт. перечень'!Q154</f>
        <v>6329400</v>
      </c>
      <c r="AJ18" s="109"/>
      <c r="AK18" s="109"/>
      <c r="AL18" s="109"/>
      <c r="AM18" s="109"/>
      <c r="AN18" s="109"/>
      <c r="AO18" s="113"/>
      <c r="AP18" s="87"/>
      <c r="AQ18" s="88"/>
      <c r="AR18" s="89"/>
      <c r="AS18" s="95"/>
      <c r="AT18" s="93"/>
      <c r="AU18" s="94"/>
    </row>
    <row r="19" spans="2:47" s="58" customFormat="1" ht="16.8" x14ac:dyDescent="0.3">
      <c r="B19" s="119" t="s">
        <v>344</v>
      </c>
      <c r="C19" s="87">
        <f t="shared" si="1"/>
        <v>16926194.700000003</v>
      </c>
      <c r="D19" s="88">
        <f t="shared" si="2"/>
        <v>16926194.700000003</v>
      </c>
      <c r="E19" s="89">
        <f t="shared" si="3"/>
        <v>7278983.0999999996</v>
      </c>
      <c r="F19" s="90"/>
      <c r="G19" s="88"/>
      <c r="H19" s="91"/>
      <c r="I19" s="87"/>
      <c r="J19" s="88"/>
      <c r="K19" s="89"/>
      <c r="L19" s="90"/>
      <c r="M19" s="88"/>
      <c r="N19" s="89"/>
      <c r="O19" s="95"/>
      <c r="P19" s="93"/>
      <c r="Q19" s="93"/>
      <c r="R19" s="93"/>
      <c r="S19" s="93"/>
      <c r="T19" s="93"/>
      <c r="U19" s="93"/>
      <c r="V19" s="93"/>
      <c r="W19" s="93"/>
      <c r="X19" s="93"/>
      <c r="Y19" s="93"/>
      <c r="Z19" s="93"/>
      <c r="AA19" s="93"/>
      <c r="AB19" s="93"/>
      <c r="AC19" s="93"/>
      <c r="AD19" s="93"/>
      <c r="AE19" s="93"/>
      <c r="AF19" s="93"/>
      <c r="AG19" s="93"/>
      <c r="AH19" s="93"/>
      <c r="AI19" s="93"/>
      <c r="AJ19" s="109"/>
      <c r="AK19" s="109"/>
      <c r="AL19" s="109"/>
      <c r="AM19" s="109"/>
      <c r="AN19" s="109"/>
      <c r="AO19" s="113"/>
      <c r="AP19" s="146">
        <f>'Акт. перечень'!O114+'Акт. перечень'!O121+'Акт. перечень'!O122+'Акт. перечень'!O123</f>
        <v>16926194.700000003</v>
      </c>
      <c r="AQ19" s="146">
        <f>'Акт. перечень'!P114+'Акт. перечень'!P121+'Акт. перечень'!P122+'Акт. перечень'!P123</f>
        <v>16926194.700000003</v>
      </c>
      <c r="AR19" s="175">
        <f>'Акт. перечень'!Q114+'Акт. перечень'!Q121+'Акт. перечень'!Q122+'Акт. перечень'!Q123</f>
        <v>7278983.0999999996</v>
      </c>
      <c r="AS19" s="95"/>
      <c r="AT19" s="93"/>
      <c r="AU19" s="94"/>
    </row>
    <row r="20" spans="2:47" s="58" customFormat="1" ht="16.8" x14ac:dyDescent="0.3">
      <c r="B20" s="119" t="s">
        <v>345</v>
      </c>
      <c r="C20" s="87">
        <f t="shared" si="1"/>
        <v>56025000</v>
      </c>
      <c r="D20" s="88">
        <f t="shared" si="2"/>
        <v>66215000</v>
      </c>
      <c r="E20" s="89">
        <f t="shared" si="3"/>
        <v>91727800</v>
      </c>
      <c r="F20" s="90"/>
      <c r="G20" s="88"/>
      <c r="H20" s="91"/>
      <c r="I20" s="87"/>
      <c r="J20" s="88"/>
      <c r="K20" s="89"/>
      <c r="L20" s="90"/>
      <c r="M20" s="88"/>
      <c r="N20" s="89"/>
      <c r="O20" s="95"/>
      <c r="P20" s="93"/>
      <c r="Q20" s="93"/>
      <c r="R20" s="93"/>
      <c r="S20" s="93"/>
      <c r="T20" s="93"/>
      <c r="U20" s="93"/>
      <c r="V20" s="93"/>
      <c r="W20" s="93"/>
      <c r="X20" s="93"/>
      <c r="Y20" s="93"/>
      <c r="Z20" s="93"/>
      <c r="AA20" s="93"/>
      <c r="AB20" s="93"/>
      <c r="AC20" s="93"/>
      <c r="AD20" s="93"/>
      <c r="AE20" s="93"/>
      <c r="AF20" s="93"/>
      <c r="AG20" s="93"/>
      <c r="AH20" s="93"/>
      <c r="AI20" s="93"/>
      <c r="AJ20" s="109"/>
      <c r="AK20" s="109"/>
      <c r="AL20" s="109"/>
      <c r="AM20" s="109"/>
      <c r="AN20" s="109"/>
      <c r="AO20" s="113"/>
      <c r="AP20" s="87">
        <f>'Акт. перечень'!O124+'Акт. перечень'!O125+'Акт. перечень'!O126+'Акт. перечень'!O128</f>
        <v>56025000</v>
      </c>
      <c r="AQ20" s="87">
        <f>'Акт. перечень'!P124+'Акт. перечень'!P125+'Акт. перечень'!P126+'Акт. перечень'!P128</f>
        <v>66215000</v>
      </c>
      <c r="AR20" s="175">
        <f>'Акт. перечень'!Q124+'Акт. перечень'!Q125+'Акт. перечень'!Q126+'Акт. перечень'!Q128</f>
        <v>91727800</v>
      </c>
      <c r="AS20" s="95"/>
      <c r="AT20" s="93"/>
      <c r="AU20" s="94"/>
    </row>
    <row r="21" spans="2:47" s="58" customFormat="1" ht="17.399999999999999" thickBot="1" x14ac:dyDescent="0.35">
      <c r="B21" s="195" t="s">
        <v>795</v>
      </c>
      <c r="C21" s="254">
        <f t="shared" si="1"/>
        <v>571300</v>
      </c>
      <c r="D21" s="255">
        <f t="shared" si="2"/>
        <v>821300</v>
      </c>
      <c r="E21" s="256">
        <f t="shared" si="3"/>
        <v>821300</v>
      </c>
      <c r="F21" s="201"/>
      <c r="G21" s="196"/>
      <c r="H21" s="197"/>
      <c r="I21" s="198"/>
      <c r="J21" s="199"/>
      <c r="K21" s="200"/>
      <c r="L21" s="201"/>
      <c r="M21" s="196"/>
      <c r="N21" s="202"/>
      <c r="O21" s="173"/>
      <c r="P21" s="101"/>
      <c r="Q21" s="101"/>
      <c r="R21" s="101"/>
      <c r="S21" s="101"/>
      <c r="T21" s="101"/>
      <c r="U21" s="101"/>
      <c r="V21" s="101"/>
      <c r="W21" s="101"/>
      <c r="X21" s="101"/>
      <c r="Y21" s="101"/>
      <c r="Z21" s="101"/>
      <c r="AA21" s="101"/>
      <c r="AB21" s="101"/>
      <c r="AC21" s="101"/>
      <c r="AD21" s="101"/>
      <c r="AE21" s="101"/>
      <c r="AF21" s="101"/>
      <c r="AG21" s="101"/>
      <c r="AH21" s="101"/>
      <c r="AI21" s="101"/>
      <c r="AJ21" s="203"/>
      <c r="AK21" s="203"/>
      <c r="AL21" s="203"/>
      <c r="AM21" s="209">
        <f>'Акт. перечень'!O160</f>
        <v>571300</v>
      </c>
      <c r="AN21" s="209">
        <f>'Акт. перечень'!P160</f>
        <v>821300</v>
      </c>
      <c r="AO21" s="209">
        <f>'Акт. перечень'!Q160</f>
        <v>821300</v>
      </c>
      <c r="AP21" s="198"/>
      <c r="AQ21" s="204"/>
      <c r="AR21" s="205"/>
      <c r="AS21" s="206"/>
      <c r="AT21" s="207"/>
      <c r="AU21" s="208"/>
    </row>
    <row r="22" spans="2:47" s="58" customFormat="1" ht="17.399999999999999" thickBot="1" x14ac:dyDescent="0.35">
      <c r="B22" s="117" t="s">
        <v>693</v>
      </c>
      <c r="C22" s="257" t="e">
        <f t="shared" si="1"/>
        <v>#VALUE!</v>
      </c>
      <c r="D22" s="258" t="e">
        <f t="shared" si="2"/>
        <v>#VALUE!</v>
      </c>
      <c r="E22" s="259" t="e">
        <f t="shared" si="3"/>
        <v>#VALUE!</v>
      </c>
      <c r="F22" s="174">
        <f>SUM(F5:F20)</f>
        <v>18706757.899999999</v>
      </c>
      <c r="G22" s="98">
        <f t="shared" ref="G22:AU22" si="4">SUM(G5:G20)</f>
        <v>9703220.5999999996</v>
      </c>
      <c r="H22" s="100">
        <f t="shared" si="4"/>
        <v>26088841</v>
      </c>
      <c r="I22" s="185">
        <f t="shared" si="4"/>
        <v>9677823.3000000007</v>
      </c>
      <c r="J22" s="101">
        <f t="shared" si="4"/>
        <v>8517160.1999999993</v>
      </c>
      <c r="K22" s="120">
        <f t="shared" si="4"/>
        <v>8869387.4000000004</v>
      </c>
      <c r="L22" s="97">
        <f t="shared" si="4"/>
        <v>5575411</v>
      </c>
      <c r="M22" s="98">
        <f t="shared" si="4"/>
        <v>12974614</v>
      </c>
      <c r="N22" s="99">
        <f>SUM(N5:N20)</f>
        <v>12879100</v>
      </c>
      <c r="O22" s="173" t="e">
        <f t="shared" si="4"/>
        <v>#VALUE!</v>
      </c>
      <c r="P22" s="101" t="e">
        <f t="shared" si="4"/>
        <v>#VALUE!</v>
      </c>
      <c r="Q22" s="101">
        <f t="shared" si="4"/>
        <v>136780724.09999999</v>
      </c>
      <c r="R22" s="101">
        <f t="shared" si="4"/>
        <v>18309008.600000001</v>
      </c>
      <c r="S22" s="101">
        <f t="shared" si="4"/>
        <v>16558270.800000003</v>
      </c>
      <c r="T22" s="101">
        <f t="shared" si="4"/>
        <v>15395942.1</v>
      </c>
      <c r="U22" s="101">
        <f t="shared" si="4"/>
        <v>79639252.399999991</v>
      </c>
      <c r="V22" s="101">
        <f t="shared" si="4"/>
        <v>53762455.200000003</v>
      </c>
      <c r="W22" s="101">
        <f t="shared" si="4"/>
        <v>44665473.200000003</v>
      </c>
      <c r="X22" s="101">
        <f t="shared" si="4"/>
        <v>15529912.899999999</v>
      </c>
      <c r="Y22" s="101">
        <f t="shared" si="4"/>
        <v>18895899.799999997</v>
      </c>
      <c r="Z22" s="101">
        <f t="shared" si="4"/>
        <v>19782865.800000001</v>
      </c>
      <c r="AA22" s="101">
        <f t="shared" si="4"/>
        <v>149200</v>
      </c>
      <c r="AB22" s="101">
        <f t="shared" si="4"/>
        <v>149200</v>
      </c>
      <c r="AC22" s="101">
        <f t="shared" si="4"/>
        <v>149200</v>
      </c>
      <c r="AD22" s="101">
        <f t="shared" si="4"/>
        <v>530000</v>
      </c>
      <c r="AE22" s="101">
        <f t="shared" si="4"/>
        <v>250000</v>
      </c>
      <c r="AF22" s="101">
        <f t="shared" si="4"/>
        <v>250000</v>
      </c>
      <c r="AG22" s="101">
        <f t="shared" si="4"/>
        <v>6657100</v>
      </c>
      <c r="AH22" s="101">
        <f t="shared" si="4"/>
        <v>6581400</v>
      </c>
      <c r="AI22" s="101">
        <f t="shared" si="4"/>
        <v>6329400</v>
      </c>
      <c r="AJ22" s="101" t="e">
        <f t="shared" si="4"/>
        <v>#VALUE!</v>
      </c>
      <c r="AK22" s="101" t="e">
        <f t="shared" si="4"/>
        <v>#VALUE!</v>
      </c>
      <c r="AL22" s="101" t="e">
        <f t="shared" si="4"/>
        <v>#VALUE!</v>
      </c>
      <c r="AM22" s="101">
        <f>SUM(AM5:AM21)</f>
        <v>58783251.5</v>
      </c>
      <c r="AN22" s="101">
        <f t="shared" ref="AN22:AO22" si="5">SUM(AN5:AN21)</f>
        <v>34351255.200000003</v>
      </c>
      <c r="AO22" s="101">
        <f t="shared" si="5"/>
        <v>36675858.899999999</v>
      </c>
      <c r="AP22" s="97">
        <f t="shared" si="4"/>
        <v>183060473.40000001</v>
      </c>
      <c r="AQ22" s="98">
        <f t="shared" si="4"/>
        <v>191138917.40000001</v>
      </c>
      <c r="AR22" s="99">
        <f t="shared" si="4"/>
        <v>167985181.5</v>
      </c>
      <c r="AS22" s="174">
        <f t="shared" si="4"/>
        <v>8007931.9000000004</v>
      </c>
      <c r="AT22" s="98">
        <f t="shared" si="4"/>
        <v>8014128.7999999998</v>
      </c>
      <c r="AU22" s="99">
        <f t="shared" si="4"/>
        <v>8014128.7999999998</v>
      </c>
    </row>
    <row r="23" spans="2:47" s="58" customFormat="1" ht="16.8" x14ac:dyDescent="0.3">
      <c r="B23" s="80"/>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row>
    <row r="24" spans="2:47" s="58" customFormat="1" ht="16.8" x14ac:dyDescent="0.3">
      <c r="C24" s="79"/>
      <c r="D24" s="79"/>
      <c r="E24" s="79"/>
      <c r="F24" s="79"/>
      <c r="G24" s="79"/>
      <c r="H24" s="79"/>
      <c r="I24" s="151"/>
      <c r="J24" s="151"/>
      <c r="K24" s="186"/>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row>
    <row r="25" spans="2:47" s="58" customFormat="1" ht="40.200000000000003" customHeight="1" thickBot="1" x14ac:dyDescent="0.35">
      <c r="B25" s="465" t="s">
        <v>751</v>
      </c>
      <c r="C25" s="465"/>
      <c r="D25" s="465"/>
      <c r="E25" s="79" t="s">
        <v>367</v>
      </c>
      <c r="F25" s="79"/>
      <c r="G25" s="79"/>
      <c r="H25" s="79"/>
      <c r="I25" s="79"/>
      <c r="J25" s="79"/>
      <c r="K25" s="79"/>
      <c r="L25" s="79"/>
      <c r="M25" s="79"/>
      <c r="N25" s="79"/>
      <c r="O25" s="151"/>
      <c r="P25" s="151"/>
      <c r="Q25" s="151"/>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row>
    <row r="26" spans="2:47" s="2" customFormat="1" ht="17.399999999999999" thickBot="1" x14ac:dyDescent="0.35">
      <c r="B26" s="182"/>
      <c r="C26" s="188">
        <v>2019</v>
      </c>
      <c r="D26" s="189">
        <v>2020</v>
      </c>
      <c r="E26" s="190">
        <v>2021</v>
      </c>
      <c r="F26" s="8"/>
      <c r="G26" s="8"/>
      <c r="H26" s="8"/>
      <c r="I26" s="8"/>
      <c r="J26" s="8"/>
      <c r="K26" s="8"/>
      <c r="L26" s="8"/>
      <c r="M26" s="8"/>
      <c r="N26" s="8"/>
      <c r="O26" s="8"/>
      <c r="P26" s="8"/>
      <c r="Q26" s="8"/>
      <c r="R26" s="8"/>
      <c r="S26" s="8"/>
      <c r="T26" s="8"/>
      <c r="U26" s="8"/>
      <c r="V26" s="8"/>
      <c r="W26" s="8"/>
      <c r="X26" s="8"/>
      <c r="Y26" s="8"/>
      <c r="Z26" s="8"/>
      <c r="AA26" s="8"/>
    </row>
    <row r="27" spans="2:47" s="2" customFormat="1" ht="100.8" x14ac:dyDescent="0.3">
      <c r="B27" s="181" t="s">
        <v>370</v>
      </c>
      <c r="C27" s="107">
        <f>F22+I22</f>
        <v>28384581.199999999</v>
      </c>
      <c r="D27" s="110">
        <f>G22+J22</f>
        <v>18220380.799999997</v>
      </c>
      <c r="E27" s="111">
        <f>H22+K22</f>
        <v>34958228.399999999</v>
      </c>
      <c r="F27" s="8"/>
      <c r="G27" s="8"/>
      <c r="H27" s="8"/>
      <c r="I27" s="8"/>
      <c r="J27" s="8"/>
      <c r="K27" s="8"/>
      <c r="L27" s="8"/>
      <c r="M27" s="8"/>
      <c r="N27" s="8"/>
      <c r="O27" s="8"/>
      <c r="P27" s="8"/>
      <c r="Q27" s="8"/>
      <c r="R27" s="8"/>
      <c r="S27" s="8"/>
      <c r="T27" s="8"/>
      <c r="U27" s="8"/>
      <c r="V27" s="8"/>
      <c r="W27" s="8"/>
      <c r="X27" s="8"/>
      <c r="Y27" s="8"/>
      <c r="Z27" s="8"/>
      <c r="AA27" s="8"/>
    </row>
    <row r="28" spans="2:47" ht="57" customHeight="1" x14ac:dyDescent="0.3">
      <c r="B28" s="31" t="str">
        <f>L2</f>
        <v>Софиансирование создания объектов производственной и пр. инфраструктуры.</v>
      </c>
      <c r="C28" s="87">
        <f>L22</f>
        <v>5575411</v>
      </c>
      <c r="D28" s="88">
        <f>M22</f>
        <v>12974614</v>
      </c>
      <c r="E28" s="89">
        <f>N22</f>
        <v>12879100</v>
      </c>
      <c r="F28" s="8"/>
      <c r="G28" s="8"/>
      <c r="H28" s="8"/>
      <c r="AB28" s="1"/>
      <c r="AC28" s="1"/>
      <c r="AD28" s="1"/>
      <c r="AE28" s="1"/>
      <c r="AF28" s="1"/>
      <c r="AG28" s="1"/>
      <c r="AH28" s="1"/>
      <c r="AI28" s="1"/>
      <c r="AJ28" s="1"/>
      <c r="AK28" s="1"/>
      <c r="AL28" s="1"/>
      <c r="AM28" s="1"/>
      <c r="AN28" s="1"/>
      <c r="AO28" s="1"/>
      <c r="AP28" s="1"/>
      <c r="AQ28" s="1"/>
      <c r="AR28" s="1"/>
    </row>
    <row r="29" spans="2:47" ht="39.6" customHeight="1" x14ac:dyDescent="0.3">
      <c r="B29" s="31" t="s">
        <v>698</v>
      </c>
      <c r="C29" s="87" t="e">
        <f>O22+R22+U22+X22+AA22+AD22+AG22+AJ22+AM22-C30</f>
        <v>#VALUE!</v>
      </c>
      <c r="D29" s="88" t="e">
        <f>P22+S22+V22+Y22+AB22+AE22+AH22+AK22+AN22-D30</f>
        <v>#VALUE!</v>
      </c>
      <c r="E29" s="89" t="e">
        <f>Q22+T22+W22+Z22+AC22+AF22+AI22+AL22+AO22-E30</f>
        <v>#VALUE!</v>
      </c>
      <c r="F29" s="8"/>
      <c r="G29" s="8"/>
      <c r="H29" s="8"/>
      <c r="AB29" s="1"/>
      <c r="AC29" s="1"/>
      <c r="AD29" s="1"/>
      <c r="AE29" s="1"/>
      <c r="AF29" s="1"/>
      <c r="AG29" s="1"/>
      <c r="AH29" s="1"/>
      <c r="AI29" s="1"/>
      <c r="AJ29" s="1"/>
      <c r="AK29" s="1"/>
      <c r="AL29" s="1"/>
      <c r="AM29" s="1"/>
      <c r="AN29" s="1"/>
      <c r="AO29" s="1"/>
      <c r="AP29" s="1"/>
      <c r="AQ29" s="1"/>
      <c r="AR29" s="1"/>
    </row>
    <row r="30" spans="2:47" ht="46.8" x14ac:dyDescent="0.3">
      <c r="B30" s="152" t="s">
        <v>470</v>
      </c>
      <c r="C30" s="87">
        <f>AD22</f>
        <v>530000</v>
      </c>
      <c r="D30" s="88">
        <f t="shared" ref="D30:E30" si="6">AE22</f>
        <v>250000</v>
      </c>
      <c r="E30" s="89">
        <f t="shared" si="6"/>
        <v>250000</v>
      </c>
      <c r="F30" s="8"/>
      <c r="G30" s="8"/>
      <c r="H30" s="8"/>
      <c r="AB30" s="1"/>
      <c r="AC30" s="1"/>
      <c r="AD30" s="1"/>
      <c r="AE30" s="1"/>
      <c r="AF30" s="1"/>
      <c r="AG30" s="1"/>
      <c r="AH30" s="1"/>
      <c r="AI30" s="1"/>
      <c r="AJ30" s="1"/>
      <c r="AK30" s="1"/>
      <c r="AL30" s="1"/>
      <c r="AM30" s="1"/>
      <c r="AN30" s="1"/>
      <c r="AO30" s="1"/>
      <c r="AP30" s="1"/>
      <c r="AQ30" s="1"/>
      <c r="AR30" s="1"/>
    </row>
    <row r="31" spans="2:47" ht="15.6" customHeight="1" x14ac:dyDescent="0.3">
      <c r="B31" s="31" t="s">
        <v>173</v>
      </c>
      <c r="C31" s="87">
        <f>AS22</f>
        <v>8007931.9000000004</v>
      </c>
      <c r="D31" s="88">
        <f>AT22</f>
        <v>8014128.7999999998</v>
      </c>
      <c r="E31" s="89">
        <f>AU22</f>
        <v>8014128.7999999998</v>
      </c>
      <c r="F31" s="8"/>
      <c r="G31" s="8"/>
      <c r="H31" s="8"/>
      <c r="AB31" s="1"/>
      <c r="AC31" s="1"/>
      <c r="AD31" s="1"/>
      <c r="AE31" s="1"/>
      <c r="AF31" s="1"/>
      <c r="AG31" s="1"/>
      <c r="AH31" s="1"/>
      <c r="AI31" s="1"/>
      <c r="AJ31" s="1"/>
      <c r="AK31" s="1"/>
      <c r="AL31" s="1"/>
      <c r="AM31" s="1"/>
      <c r="AN31" s="1"/>
      <c r="AO31" s="1"/>
      <c r="AP31" s="1"/>
      <c r="AQ31" s="1"/>
      <c r="AR31" s="1"/>
    </row>
    <row r="32" spans="2:47" ht="19.2" customHeight="1" thickBot="1" x14ac:dyDescent="0.35">
      <c r="B32" s="153" t="s">
        <v>364</v>
      </c>
      <c r="C32" s="121">
        <f>AP22</f>
        <v>183060473.40000001</v>
      </c>
      <c r="D32" s="122">
        <f>AQ22</f>
        <v>191138917.40000001</v>
      </c>
      <c r="E32" s="123">
        <f>AR22</f>
        <v>167985181.5</v>
      </c>
      <c r="F32" s="8"/>
      <c r="G32" s="8"/>
      <c r="H32" s="8"/>
      <c r="AB32" s="1"/>
      <c r="AC32" s="1"/>
      <c r="AD32" s="1"/>
      <c r="AE32" s="1"/>
      <c r="AF32" s="1"/>
      <c r="AG32" s="1"/>
      <c r="AH32" s="1"/>
      <c r="AI32" s="1"/>
      <c r="AJ32" s="1"/>
      <c r="AK32" s="1"/>
      <c r="AL32" s="1"/>
      <c r="AM32" s="1"/>
      <c r="AN32" s="1"/>
      <c r="AO32" s="1"/>
      <c r="AP32" s="1"/>
      <c r="AQ32" s="1"/>
      <c r="AR32" s="1"/>
    </row>
    <row r="33" spans="2:44" ht="17.399999999999999" thickBot="1" x14ac:dyDescent="0.35">
      <c r="B33" s="154" t="s">
        <v>174</v>
      </c>
      <c r="C33" s="178" t="e">
        <f>SUM(C27:C32)</f>
        <v>#VALUE!</v>
      </c>
      <c r="D33" s="179" t="e">
        <f>SUM(D27:D32)</f>
        <v>#VALUE!</v>
      </c>
      <c r="E33" s="180" t="e">
        <f>SUM(E27:E32)</f>
        <v>#VALUE!</v>
      </c>
      <c r="F33" s="8"/>
      <c r="G33" s="8"/>
      <c r="H33" s="8"/>
      <c r="AB33" s="1"/>
      <c r="AC33" s="1"/>
      <c r="AD33" s="1"/>
      <c r="AE33" s="1"/>
      <c r="AF33" s="1"/>
      <c r="AG33" s="1"/>
      <c r="AH33" s="1"/>
      <c r="AI33" s="1"/>
      <c r="AJ33" s="1"/>
      <c r="AK33" s="1"/>
      <c r="AL33" s="1"/>
      <c r="AM33" s="1"/>
      <c r="AN33" s="1"/>
      <c r="AO33" s="1"/>
      <c r="AP33" s="1"/>
      <c r="AQ33" s="1"/>
      <c r="AR33" s="1"/>
    </row>
    <row r="34" spans="2:44" x14ac:dyDescent="0.3">
      <c r="C34" s="150"/>
      <c r="D34" s="150"/>
      <c r="E34" s="150"/>
      <c r="AB34" s="1"/>
      <c r="AC34" s="1"/>
      <c r="AD34" s="1"/>
      <c r="AE34" s="1"/>
      <c r="AF34" s="1"/>
      <c r="AG34" s="1"/>
      <c r="AH34" s="1"/>
      <c r="AI34" s="1"/>
      <c r="AJ34" s="1"/>
      <c r="AK34" s="1"/>
      <c r="AL34" s="1"/>
      <c r="AM34" s="1"/>
      <c r="AN34" s="1"/>
      <c r="AO34" s="1"/>
      <c r="AP34" s="1"/>
      <c r="AQ34" s="1"/>
      <c r="AR34" s="1"/>
    </row>
    <row r="35" spans="2:44" x14ac:dyDescent="0.3">
      <c r="C35" s="114"/>
      <c r="D35" s="114"/>
      <c r="E35" s="114"/>
      <c r="AB35" s="1"/>
      <c r="AC35" s="1"/>
      <c r="AD35" s="1"/>
      <c r="AE35" s="1"/>
      <c r="AF35" s="1"/>
      <c r="AG35" s="1"/>
      <c r="AH35" s="1"/>
      <c r="AI35" s="1"/>
      <c r="AJ35" s="1"/>
      <c r="AK35" s="1"/>
      <c r="AL35" s="1"/>
      <c r="AM35" s="1"/>
      <c r="AN35" s="1"/>
      <c r="AO35" s="1"/>
      <c r="AP35" s="1"/>
      <c r="AQ35" s="1"/>
      <c r="AR35" s="1"/>
    </row>
    <row r="36" spans="2:44" x14ac:dyDescent="0.3">
      <c r="C36" s="150"/>
      <c r="D36" s="150"/>
      <c r="E36" s="150"/>
      <c r="AB36" s="1"/>
      <c r="AC36" s="1"/>
      <c r="AD36" s="1"/>
      <c r="AE36" s="1"/>
      <c r="AF36" s="1"/>
      <c r="AG36" s="1"/>
      <c r="AH36" s="1"/>
      <c r="AI36" s="1"/>
      <c r="AJ36" s="1"/>
      <c r="AK36" s="1"/>
      <c r="AL36" s="1"/>
      <c r="AM36" s="1"/>
      <c r="AN36" s="1"/>
      <c r="AO36" s="1"/>
      <c r="AP36" s="1"/>
      <c r="AQ36" s="1"/>
      <c r="AR36" s="1"/>
    </row>
    <row r="37" spans="2:44" x14ac:dyDescent="0.3">
      <c r="AB37" s="1"/>
      <c r="AC37" s="1"/>
      <c r="AD37" s="1"/>
      <c r="AE37" s="1"/>
      <c r="AF37" s="1"/>
      <c r="AG37" s="1"/>
      <c r="AH37" s="1"/>
      <c r="AI37" s="1"/>
      <c r="AJ37" s="1"/>
      <c r="AK37" s="1"/>
      <c r="AL37" s="1"/>
      <c r="AM37" s="1"/>
      <c r="AN37" s="1"/>
      <c r="AO37" s="1"/>
      <c r="AP37" s="1"/>
      <c r="AQ37" s="1"/>
      <c r="AR37" s="1"/>
    </row>
    <row r="56" spans="2:44" s="2" customFormat="1" x14ac:dyDescent="0.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2:44" s="2" customFormat="1" x14ac:dyDescent="0.3">
      <c r="B57" s="6"/>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2:44" s="2" customFormat="1" x14ac:dyDescent="0.3">
      <c r="B58" s="6"/>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61" spans="2:44" s="2" customFormat="1" x14ac:dyDescent="0.3">
      <c r="B61" s="6"/>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5" spans="2:44" s="2" customFormat="1" x14ac:dyDescent="0.3">
      <c r="B65" s="6"/>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2:44" s="2" customFormat="1" x14ac:dyDescent="0.3">
      <c r="B66" s="6"/>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2:44" s="2" customFormat="1" x14ac:dyDescent="0.3">
      <c r="B67" s="6"/>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2:44" s="2" customFormat="1" x14ac:dyDescent="0.3">
      <c r="B68" s="6"/>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2:44" s="2" customFormat="1" x14ac:dyDescent="0.3">
      <c r="B69" s="6"/>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2:44" s="2" customFormat="1" x14ac:dyDescent="0.3">
      <c r="B70" s="6"/>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2:44" s="2" customFormat="1" x14ac:dyDescent="0.3">
      <c r="B71" s="6"/>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2:44" s="2" customFormat="1" x14ac:dyDescent="0.3">
      <c r="B72" s="6"/>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4" spans="2:44" s="3" customFormat="1" x14ac:dyDescent="0.3">
      <c r="B74" s="7"/>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sheetData>
  <customSheetViews>
    <customSheetView guid="{0579DC6C-7CAA-48EB-A238-9729EC75B93D}" scale="51" showPageBreaks="1">
      <pane xSplit="2" ySplit="4" topLeftCell="Q5" activePane="bottomRight" state="frozenSplit"/>
      <selection pane="bottomRight" activeCell="AJ2" sqref="AJ2:AJ3"/>
      <pageMargins left="0.7" right="0.7" top="0.75" bottom="0.75" header="0.3" footer="0.3"/>
      <pageSetup paperSize="9" orientation="portrait" r:id="rId1"/>
    </customSheetView>
  </customSheetViews>
  <mergeCells count="18">
    <mergeCell ref="AS2:AU3"/>
    <mergeCell ref="AM3:AO3"/>
    <mergeCell ref="O2:AO2"/>
    <mergeCell ref="B2:B4"/>
    <mergeCell ref="F2:H3"/>
    <mergeCell ref="I2:K3"/>
    <mergeCell ref="L2:N3"/>
    <mergeCell ref="O3:Q3"/>
    <mergeCell ref="R3:T3"/>
    <mergeCell ref="U3:W3"/>
    <mergeCell ref="X3:Z3"/>
    <mergeCell ref="AA3:AC3"/>
    <mergeCell ref="AD3:AF3"/>
    <mergeCell ref="AJ3:AL3"/>
    <mergeCell ref="AG3:AI3"/>
    <mergeCell ref="C2:E3"/>
    <mergeCell ref="B25:D25"/>
    <mergeCell ref="AP2:AR3"/>
  </mergeCells>
  <pageMargins left="0.7" right="0.7" top="0.75" bottom="0.75" header="0.3" footer="0.3"/>
  <pageSetup paperSize="9" scale="55" orientation="landscape" r:id="rId2"/>
  <colBreaks count="3" manualBreakCount="3">
    <brk id="11" max="1048575" man="1"/>
    <brk id="20" max="1048575" man="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U125"/>
  <sheetViews>
    <sheetView showWhiteSpace="0" view="pageBreakPreview" zoomScale="75" zoomScaleNormal="50" zoomScaleSheetLayoutView="75" zoomScalePageLayoutView="45" workbookViewId="0">
      <selection activeCell="D4" sqref="D4"/>
    </sheetView>
  </sheetViews>
  <sheetFormatPr defaultColWidth="9.109375" defaultRowHeight="15.6" x14ac:dyDescent="0.3"/>
  <cols>
    <col min="1" max="1" width="2.6640625" style="1" customWidth="1"/>
    <col min="2" max="2" width="38" style="5" customWidth="1"/>
    <col min="3" max="3" width="5.88671875" style="4" customWidth="1"/>
    <col min="4" max="4" width="12.109375" style="4" customWidth="1"/>
    <col min="5" max="5" width="12.77734375" style="4" customWidth="1"/>
    <col min="6" max="6" width="9.88671875" style="4" customWidth="1"/>
    <col min="7" max="7" width="15.88671875" style="4" customWidth="1"/>
    <col min="8" max="8" width="17.6640625" style="4" customWidth="1"/>
    <col min="9" max="9" width="14" style="4" customWidth="1"/>
    <col min="10" max="10" width="15.109375" style="4" customWidth="1"/>
    <col min="11" max="11" width="11.33203125" style="4" customWidth="1"/>
    <col min="12" max="12" width="14.33203125" style="4" customWidth="1"/>
    <col min="13" max="13" width="9.77734375" style="4" customWidth="1"/>
    <col min="14" max="14" width="8.21875" style="4" customWidth="1"/>
    <col min="15" max="15" width="11.44140625" style="4" customWidth="1"/>
    <col min="16" max="16" width="7" style="4" customWidth="1"/>
    <col min="17" max="17" width="5.33203125" style="4" customWidth="1"/>
    <col min="18" max="18" width="5.88671875" style="4" customWidth="1"/>
    <col min="19" max="19" width="7.33203125" style="260" customWidth="1"/>
    <col min="20" max="20" width="13.21875" style="4" customWidth="1"/>
    <col min="21" max="21" width="14.77734375" style="1" customWidth="1"/>
    <col min="22" max="16384" width="9.109375" style="1"/>
  </cols>
  <sheetData>
    <row r="1" spans="1:21" ht="16.2" thickBot="1" x14ac:dyDescent="0.35"/>
    <row r="2" spans="1:21" s="2" customFormat="1" x14ac:dyDescent="0.3">
      <c r="B2" s="459" t="s">
        <v>1</v>
      </c>
      <c r="C2" s="482" t="s">
        <v>71</v>
      </c>
      <c r="D2" s="483"/>
      <c r="E2" s="483"/>
      <c r="F2" s="484"/>
      <c r="G2" s="466" t="s">
        <v>73</v>
      </c>
      <c r="H2" s="466"/>
      <c r="I2" s="466"/>
      <c r="J2" s="466"/>
      <c r="K2" s="466"/>
      <c r="L2" s="466"/>
      <c r="M2" s="466"/>
      <c r="N2" s="466"/>
      <c r="O2" s="459" t="s">
        <v>83</v>
      </c>
      <c r="P2" s="485" t="s">
        <v>75</v>
      </c>
      <c r="Q2" s="460" t="s">
        <v>81</v>
      </c>
      <c r="R2" s="459" t="s">
        <v>82</v>
      </c>
      <c r="S2" s="480" t="s">
        <v>371</v>
      </c>
      <c r="T2" s="461" t="s">
        <v>69</v>
      </c>
      <c r="U2" s="476" t="s">
        <v>369</v>
      </c>
    </row>
    <row r="3" spans="1:21" s="2" customFormat="1" ht="162" customHeight="1" thickBot="1" x14ac:dyDescent="0.35">
      <c r="B3" s="467"/>
      <c r="C3" s="10" t="s">
        <v>70</v>
      </c>
      <c r="D3" s="11" t="s">
        <v>72</v>
      </c>
      <c r="E3" s="11" t="s">
        <v>77</v>
      </c>
      <c r="F3" s="12" t="s">
        <v>84</v>
      </c>
      <c r="G3" s="13" t="s">
        <v>663</v>
      </c>
      <c r="H3" s="14" t="s">
        <v>691</v>
      </c>
      <c r="I3" s="15" t="s">
        <v>78</v>
      </c>
      <c r="J3" s="14" t="s">
        <v>86</v>
      </c>
      <c r="K3" s="14" t="s">
        <v>74</v>
      </c>
      <c r="L3" s="16" t="s">
        <v>79</v>
      </c>
      <c r="M3" s="16" t="s">
        <v>664</v>
      </c>
      <c r="N3" s="16" t="s">
        <v>68</v>
      </c>
      <c r="O3" s="467"/>
      <c r="P3" s="486"/>
      <c r="Q3" s="487"/>
      <c r="R3" s="467"/>
      <c r="S3" s="481"/>
      <c r="T3" s="479"/>
      <c r="U3" s="477"/>
    </row>
    <row r="4" spans="1:21" s="30" customFormat="1" ht="58.2" customHeight="1" x14ac:dyDescent="0.3">
      <c r="B4" s="115" t="s">
        <v>3</v>
      </c>
      <c r="C4" s="318">
        <v>1</v>
      </c>
      <c r="D4" s="319">
        <v>2</v>
      </c>
      <c r="E4" s="20"/>
      <c r="F4" s="21"/>
      <c r="G4" s="22"/>
      <c r="H4" s="194">
        <v>117</v>
      </c>
      <c r="I4" s="20"/>
      <c r="J4" s="23"/>
      <c r="K4" s="23"/>
      <c r="L4" s="24"/>
      <c r="M4" s="25"/>
      <c r="N4" s="25"/>
      <c r="O4" s="26"/>
      <c r="P4" s="27"/>
      <c r="Q4" s="28"/>
      <c r="R4" s="29"/>
      <c r="S4" s="261"/>
      <c r="T4" s="27"/>
      <c r="U4" s="131"/>
    </row>
    <row r="5" spans="1:21" s="30" customFormat="1" ht="16.8" x14ac:dyDescent="0.3">
      <c r="B5" s="116" t="s">
        <v>487</v>
      </c>
      <c r="C5" s="34"/>
      <c r="D5" s="32"/>
      <c r="E5" s="32"/>
      <c r="F5" s="321">
        <v>3</v>
      </c>
      <c r="G5" s="34"/>
      <c r="H5" s="32"/>
      <c r="I5" s="32"/>
      <c r="J5" s="32"/>
      <c r="K5" s="32"/>
      <c r="L5" s="32"/>
      <c r="M5" s="35"/>
      <c r="N5" s="35"/>
      <c r="O5" s="36">
        <v>4</v>
      </c>
      <c r="P5" s="37"/>
      <c r="Q5" s="38"/>
      <c r="R5" s="39">
        <v>4</v>
      </c>
      <c r="S5" s="262"/>
      <c r="T5" s="39">
        <v>5</v>
      </c>
      <c r="U5" s="132"/>
    </row>
    <row r="6" spans="1:21" s="30" customFormat="1" ht="50.4" x14ac:dyDescent="0.3">
      <c r="B6" s="116" t="s">
        <v>67</v>
      </c>
      <c r="C6" s="34"/>
      <c r="D6" s="48"/>
      <c r="E6" s="32"/>
      <c r="F6" s="40"/>
      <c r="G6" s="34"/>
      <c r="H6" s="32"/>
      <c r="I6" s="32"/>
      <c r="J6" s="32"/>
      <c r="K6" s="32"/>
      <c r="L6" s="32"/>
      <c r="M6" s="35"/>
      <c r="N6" s="35"/>
      <c r="O6" s="41"/>
      <c r="P6" s="37"/>
      <c r="Q6" s="38"/>
      <c r="R6" s="37"/>
      <c r="S6" s="263">
        <v>6</v>
      </c>
      <c r="T6" s="37"/>
      <c r="U6" s="132"/>
    </row>
    <row r="7" spans="1:21" s="30" customFormat="1" ht="85.2" customHeight="1" x14ac:dyDescent="0.3">
      <c r="A7" s="320"/>
      <c r="B7" s="142" t="s">
        <v>4</v>
      </c>
      <c r="C7" s="60"/>
      <c r="D7" s="43"/>
      <c r="E7" s="44">
        <v>29</v>
      </c>
      <c r="F7" s="45"/>
      <c r="G7" s="46" t="s">
        <v>665</v>
      </c>
      <c r="H7" s="47" t="s">
        <v>692</v>
      </c>
      <c r="I7" s="47" t="s">
        <v>695</v>
      </c>
      <c r="J7" s="47" t="s">
        <v>666</v>
      </c>
      <c r="K7" s="47" t="s">
        <v>471</v>
      </c>
      <c r="L7" s="47">
        <v>51</v>
      </c>
      <c r="M7" s="42" t="s">
        <v>667</v>
      </c>
      <c r="N7" s="42" t="s">
        <v>668</v>
      </c>
      <c r="O7" s="41"/>
      <c r="P7" s="37"/>
      <c r="Q7" s="38"/>
      <c r="R7" s="37"/>
      <c r="S7" s="262"/>
      <c r="T7" s="37"/>
      <c r="U7" s="132"/>
    </row>
    <row r="8" spans="1:21" s="30" customFormat="1" ht="16.8" x14ac:dyDescent="0.3">
      <c r="B8" s="170" t="s">
        <v>669</v>
      </c>
      <c r="C8" s="34"/>
      <c r="D8" s="32"/>
      <c r="E8" s="32"/>
      <c r="F8" s="40"/>
      <c r="G8" s="46"/>
      <c r="H8" s="47" t="s">
        <v>670</v>
      </c>
      <c r="I8" s="48"/>
      <c r="J8" s="47">
        <v>32</v>
      </c>
      <c r="K8" s="47"/>
      <c r="L8" s="47"/>
      <c r="M8" s="42"/>
      <c r="N8" s="42">
        <v>36</v>
      </c>
      <c r="O8" s="41"/>
      <c r="P8" s="37"/>
      <c r="Q8" s="38"/>
      <c r="R8" s="37"/>
      <c r="S8" s="263"/>
      <c r="T8" s="37"/>
      <c r="U8" s="132"/>
    </row>
    <row r="9" spans="1:21" s="30" customFormat="1" ht="33.6" x14ac:dyDescent="0.3">
      <c r="B9" s="171" t="s">
        <v>671</v>
      </c>
      <c r="C9" s="34"/>
      <c r="D9" s="32"/>
      <c r="E9" s="32"/>
      <c r="F9" s="40"/>
      <c r="G9" s="46" t="s">
        <v>672</v>
      </c>
      <c r="H9" s="47">
        <v>11</v>
      </c>
      <c r="I9" s="48"/>
      <c r="J9" s="47"/>
      <c r="K9" s="47"/>
      <c r="L9" s="47"/>
      <c r="M9" s="42" t="s">
        <v>667</v>
      </c>
      <c r="N9" s="42">
        <v>15</v>
      </c>
      <c r="O9" s="41"/>
      <c r="P9" s="37"/>
      <c r="Q9" s="38"/>
      <c r="R9" s="37"/>
      <c r="S9" s="263"/>
      <c r="T9" s="37"/>
      <c r="U9" s="132"/>
    </row>
    <row r="10" spans="1:21" s="30" customFormat="1" ht="33.6" x14ac:dyDescent="0.3">
      <c r="B10" s="171" t="s">
        <v>673</v>
      </c>
      <c r="C10" s="34"/>
      <c r="D10" s="32"/>
      <c r="E10" s="32"/>
      <c r="F10" s="40"/>
      <c r="G10" s="46">
        <v>17</v>
      </c>
      <c r="H10" s="47"/>
      <c r="I10" s="48"/>
      <c r="J10" s="47"/>
      <c r="K10" s="47"/>
      <c r="L10" s="47"/>
      <c r="M10" s="42"/>
      <c r="N10" s="42"/>
      <c r="O10" s="41"/>
      <c r="P10" s="37"/>
      <c r="Q10" s="38"/>
      <c r="R10" s="37"/>
      <c r="S10" s="263"/>
      <c r="T10" s="37"/>
      <c r="U10" s="132"/>
    </row>
    <row r="11" spans="1:21" s="30" customFormat="1" ht="33.6" x14ac:dyDescent="0.3">
      <c r="B11" s="171" t="s">
        <v>674</v>
      </c>
      <c r="C11" s="34"/>
      <c r="D11" s="32"/>
      <c r="E11" s="32"/>
      <c r="F11" s="40"/>
      <c r="G11" s="46">
        <v>25</v>
      </c>
      <c r="H11" s="47" t="s">
        <v>675</v>
      </c>
      <c r="I11" s="48"/>
      <c r="J11" s="47"/>
      <c r="K11" s="47"/>
      <c r="L11" s="47"/>
      <c r="M11" s="42"/>
      <c r="N11" s="42"/>
      <c r="O11" s="41"/>
      <c r="P11" s="37"/>
      <c r="Q11" s="38"/>
      <c r="R11" s="37"/>
      <c r="S11" s="263"/>
      <c r="T11" s="37"/>
      <c r="U11" s="132"/>
    </row>
    <row r="12" spans="1:21" s="30" customFormat="1" ht="33.6" x14ac:dyDescent="0.3">
      <c r="B12" s="171" t="s">
        <v>676</v>
      </c>
      <c r="C12" s="34"/>
      <c r="D12" s="32"/>
      <c r="E12" s="32"/>
      <c r="F12" s="40"/>
      <c r="G12" s="46">
        <v>20</v>
      </c>
      <c r="H12" s="47"/>
      <c r="I12" s="48"/>
      <c r="J12" s="47"/>
      <c r="K12" s="47"/>
      <c r="L12" s="47"/>
      <c r="M12" s="42"/>
      <c r="N12" s="42"/>
      <c r="O12" s="41"/>
      <c r="P12" s="37"/>
      <c r="Q12" s="38"/>
      <c r="R12" s="37"/>
      <c r="S12" s="263"/>
      <c r="T12" s="37"/>
      <c r="U12" s="132"/>
    </row>
    <row r="13" spans="1:21" s="30" customFormat="1" ht="16.8" x14ac:dyDescent="0.3">
      <c r="B13" s="171" t="s">
        <v>677</v>
      </c>
      <c r="C13" s="34"/>
      <c r="D13" s="32"/>
      <c r="E13" s="32"/>
      <c r="F13" s="40"/>
      <c r="G13" s="46"/>
      <c r="H13" s="47">
        <v>22</v>
      </c>
      <c r="I13" s="48"/>
      <c r="J13" s="47">
        <v>21</v>
      </c>
      <c r="K13" s="47"/>
      <c r="L13" s="47"/>
      <c r="M13" s="42"/>
      <c r="N13" s="42"/>
      <c r="O13" s="41"/>
      <c r="P13" s="37"/>
      <c r="Q13" s="38"/>
      <c r="R13" s="37"/>
      <c r="S13" s="263"/>
      <c r="T13" s="37"/>
      <c r="U13" s="132"/>
    </row>
    <row r="14" spans="1:21" s="30" customFormat="1" ht="33.6" x14ac:dyDescent="0.3">
      <c r="B14" s="172" t="s">
        <v>678</v>
      </c>
      <c r="C14" s="60"/>
      <c r="D14" s="43"/>
      <c r="E14" s="44"/>
      <c r="F14" s="45"/>
      <c r="G14" s="46"/>
      <c r="H14" s="47">
        <v>23</v>
      </c>
      <c r="I14" s="48"/>
      <c r="J14" s="47"/>
      <c r="K14" s="47"/>
      <c r="L14" s="47"/>
      <c r="M14" s="42"/>
      <c r="N14" s="42"/>
      <c r="O14" s="41"/>
      <c r="P14" s="37"/>
      <c r="Q14" s="38"/>
      <c r="R14" s="37"/>
      <c r="S14" s="262"/>
      <c r="T14" s="37"/>
      <c r="U14" s="132"/>
    </row>
    <row r="15" spans="1:21" s="30" customFormat="1" ht="33.6" x14ac:dyDescent="0.3">
      <c r="B15" s="172" t="s">
        <v>679</v>
      </c>
      <c r="C15" s="60"/>
      <c r="D15" s="43"/>
      <c r="E15" s="44"/>
      <c r="F15" s="45"/>
      <c r="G15" s="46"/>
      <c r="H15" s="47">
        <v>24</v>
      </c>
      <c r="I15" s="48"/>
      <c r="J15" s="47"/>
      <c r="K15" s="47"/>
      <c r="L15" s="47"/>
      <c r="M15" s="42"/>
      <c r="N15" s="163">
        <v>26</v>
      </c>
      <c r="O15" s="41"/>
      <c r="P15" s="37"/>
      <c r="Q15" s="38"/>
      <c r="R15" s="37"/>
      <c r="S15" s="262"/>
      <c r="T15" s="37"/>
      <c r="U15" s="132"/>
    </row>
    <row r="16" spans="1:21" s="30" customFormat="1" ht="33.6" x14ac:dyDescent="0.3">
      <c r="B16" s="172" t="s">
        <v>680</v>
      </c>
      <c r="C16" s="60"/>
      <c r="D16" s="43"/>
      <c r="E16" s="44"/>
      <c r="F16" s="45"/>
      <c r="G16" s="46"/>
      <c r="H16" s="47"/>
      <c r="I16" s="47">
        <v>27</v>
      </c>
      <c r="J16" s="47">
        <v>30</v>
      </c>
      <c r="K16" s="47"/>
      <c r="L16" s="47"/>
      <c r="M16" s="42"/>
      <c r="N16" s="42"/>
      <c r="O16" s="41"/>
      <c r="P16" s="37"/>
      <c r="Q16" s="38"/>
      <c r="R16" s="37"/>
      <c r="S16" s="262"/>
      <c r="T16" s="37"/>
      <c r="U16" s="132"/>
    </row>
    <row r="17" spans="2:21" s="30" customFormat="1" ht="33.6" x14ac:dyDescent="0.3">
      <c r="B17" s="172" t="s">
        <v>681</v>
      </c>
      <c r="C17" s="60"/>
      <c r="D17" s="43"/>
      <c r="E17" s="44"/>
      <c r="F17" s="45"/>
      <c r="G17" s="46"/>
      <c r="H17" s="47"/>
      <c r="I17" s="47"/>
      <c r="J17" s="47">
        <v>31</v>
      </c>
      <c r="K17" s="47"/>
      <c r="L17" s="47"/>
      <c r="M17" s="42"/>
      <c r="N17" s="42"/>
      <c r="O17" s="41"/>
      <c r="P17" s="37"/>
      <c r="Q17" s="38"/>
      <c r="R17" s="37"/>
      <c r="S17" s="262"/>
      <c r="T17" s="37"/>
      <c r="U17" s="132"/>
    </row>
    <row r="18" spans="2:21" s="30" customFormat="1" ht="16.8" x14ac:dyDescent="0.3">
      <c r="B18" s="172" t="s">
        <v>682</v>
      </c>
      <c r="C18" s="60"/>
      <c r="D18" s="43"/>
      <c r="E18" s="44"/>
      <c r="F18" s="45"/>
      <c r="G18" s="46"/>
      <c r="H18" s="47"/>
      <c r="I18" s="47">
        <v>33</v>
      </c>
      <c r="J18" s="47"/>
      <c r="K18" s="47"/>
      <c r="L18" s="47"/>
      <c r="M18" s="42"/>
      <c r="N18" s="42"/>
      <c r="O18" s="41"/>
      <c r="P18" s="37"/>
      <c r="Q18" s="38"/>
      <c r="R18" s="37"/>
      <c r="S18" s="262"/>
      <c r="T18" s="37"/>
      <c r="U18" s="132"/>
    </row>
    <row r="19" spans="2:21" s="30" customFormat="1" ht="33.6" x14ac:dyDescent="0.3">
      <c r="B19" s="172" t="s">
        <v>696</v>
      </c>
      <c r="C19" s="60"/>
      <c r="D19" s="43"/>
      <c r="E19" s="44">
        <v>29</v>
      </c>
      <c r="F19" s="45"/>
      <c r="G19" s="46"/>
      <c r="H19" s="47">
        <v>35</v>
      </c>
      <c r="I19" s="47">
        <v>34</v>
      </c>
      <c r="J19" s="47"/>
      <c r="K19" s="47"/>
      <c r="L19" s="47"/>
      <c r="M19" s="42"/>
      <c r="N19" s="42"/>
      <c r="O19" s="41"/>
      <c r="P19" s="37"/>
      <c r="Q19" s="38"/>
      <c r="R19" s="37"/>
      <c r="S19" s="262"/>
      <c r="T19" s="37"/>
      <c r="U19" s="132"/>
    </row>
    <row r="20" spans="2:21" s="30" customFormat="1" ht="16.8" x14ac:dyDescent="0.3">
      <c r="B20" s="172" t="s">
        <v>683</v>
      </c>
      <c r="C20" s="60"/>
      <c r="D20" s="43"/>
      <c r="E20" s="44"/>
      <c r="F20" s="45"/>
      <c r="G20" s="46"/>
      <c r="H20" s="47">
        <v>39</v>
      </c>
      <c r="I20" s="48"/>
      <c r="J20" s="47"/>
      <c r="K20" s="47" t="s">
        <v>471</v>
      </c>
      <c r="L20" s="47"/>
      <c r="M20" s="42"/>
      <c r="N20" s="42">
        <v>37</v>
      </c>
      <c r="O20" s="41"/>
      <c r="P20" s="37"/>
      <c r="Q20" s="38"/>
      <c r="R20" s="37"/>
      <c r="S20" s="262"/>
      <c r="T20" s="37"/>
      <c r="U20" s="132"/>
    </row>
    <row r="21" spans="2:21" s="30" customFormat="1" ht="16.8" x14ac:dyDescent="0.3">
      <c r="B21" s="172" t="s">
        <v>684</v>
      </c>
      <c r="C21" s="60"/>
      <c r="D21" s="43"/>
      <c r="E21" s="44"/>
      <c r="F21" s="45"/>
      <c r="G21" s="46"/>
      <c r="H21" s="47">
        <v>41</v>
      </c>
      <c r="I21" s="48"/>
      <c r="J21" s="47"/>
      <c r="K21" s="47"/>
      <c r="L21" s="47"/>
      <c r="M21" s="42"/>
      <c r="N21" s="42">
        <v>42</v>
      </c>
      <c r="O21" s="41"/>
      <c r="P21" s="37"/>
      <c r="Q21" s="38"/>
      <c r="R21" s="37"/>
      <c r="S21" s="262"/>
      <c r="T21" s="37"/>
      <c r="U21" s="132"/>
    </row>
    <row r="22" spans="2:21" s="30" customFormat="1" ht="16.8" x14ac:dyDescent="0.3">
      <c r="B22" s="172" t="s">
        <v>690</v>
      </c>
      <c r="C22" s="60"/>
      <c r="D22" s="43"/>
      <c r="E22" s="44"/>
      <c r="F22" s="45"/>
      <c r="G22" s="46"/>
      <c r="H22" s="47">
        <v>44</v>
      </c>
      <c r="I22" s="48"/>
      <c r="J22" s="47">
        <v>43</v>
      </c>
      <c r="K22" s="47"/>
      <c r="L22" s="47"/>
      <c r="M22" s="42"/>
      <c r="N22" s="42"/>
      <c r="O22" s="41"/>
      <c r="P22" s="37"/>
      <c r="Q22" s="38"/>
      <c r="R22" s="37"/>
      <c r="S22" s="262"/>
      <c r="T22" s="37"/>
      <c r="U22" s="132"/>
    </row>
    <row r="23" spans="2:21" s="30" customFormat="1" ht="33.6" x14ac:dyDescent="0.3">
      <c r="B23" s="172" t="s">
        <v>685</v>
      </c>
      <c r="C23" s="60"/>
      <c r="D23" s="43"/>
      <c r="E23" s="44"/>
      <c r="F23" s="45"/>
      <c r="G23" s="46"/>
      <c r="H23" s="47"/>
      <c r="I23" s="47" t="s">
        <v>686</v>
      </c>
      <c r="J23" s="47" t="s">
        <v>687</v>
      </c>
      <c r="K23" s="47"/>
      <c r="L23" s="47"/>
      <c r="M23" s="42"/>
      <c r="N23" s="42"/>
      <c r="O23" s="41"/>
      <c r="P23" s="37"/>
      <c r="Q23" s="38"/>
      <c r="R23" s="37"/>
      <c r="S23" s="262"/>
      <c r="T23" s="37"/>
      <c r="U23" s="132"/>
    </row>
    <row r="24" spans="2:21" s="30" customFormat="1" ht="16.8" x14ac:dyDescent="0.3">
      <c r="B24" s="172" t="s">
        <v>688</v>
      </c>
      <c r="C24" s="60"/>
      <c r="D24" s="43"/>
      <c r="E24" s="44"/>
      <c r="F24" s="45"/>
      <c r="G24" s="46"/>
      <c r="H24" s="47">
        <v>50</v>
      </c>
      <c r="I24" s="48"/>
      <c r="J24" s="47"/>
      <c r="K24" s="47"/>
      <c r="L24" s="47">
        <v>51</v>
      </c>
      <c r="M24" s="42"/>
      <c r="N24" s="42"/>
      <c r="O24" s="41"/>
      <c r="P24" s="37"/>
      <c r="Q24" s="38"/>
      <c r="R24" s="37"/>
      <c r="S24" s="262"/>
      <c r="T24" s="37"/>
      <c r="U24" s="132"/>
    </row>
    <row r="25" spans="2:21" s="30" customFormat="1" ht="16.8" x14ac:dyDescent="0.3">
      <c r="B25" s="142" t="s">
        <v>468</v>
      </c>
      <c r="C25" s="60"/>
      <c r="D25" s="43"/>
      <c r="E25" s="44"/>
      <c r="F25" s="45"/>
      <c r="G25" s="46"/>
      <c r="H25" s="47"/>
      <c r="I25" s="48"/>
      <c r="J25" s="47"/>
      <c r="K25" s="47"/>
      <c r="L25" s="66">
        <v>52</v>
      </c>
      <c r="M25" s="42"/>
      <c r="N25" s="42"/>
      <c r="O25" s="41"/>
      <c r="P25" s="37"/>
      <c r="Q25" s="38"/>
      <c r="R25" s="37"/>
      <c r="S25" s="262"/>
      <c r="T25" s="37"/>
      <c r="U25" s="132"/>
    </row>
    <row r="26" spans="2:21" s="58" customFormat="1" ht="16.8" x14ac:dyDescent="0.3">
      <c r="B26" s="143" t="s">
        <v>10</v>
      </c>
      <c r="C26" s="34"/>
      <c r="D26" s="32"/>
      <c r="E26" s="32"/>
      <c r="F26" s="40"/>
      <c r="G26" s="49" t="s">
        <v>472</v>
      </c>
      <c r="H26" s="50">
        <v>54</v>
      </c>
      <c r="I26" s="50" t="s">
        <v>774</v>
      </c>
      <c r="J26" s="51"/>
      <c r="K26" s="50">
        <v>54</v>
      </c>
      <c r="L26" s="51"/>
      <c r="M26" s="52"/>
      <c r="N26" s="155">
        <v>57</v>
      </c>
      <c r="O26" s="53"/>
      <c r="P26" s="54"/>
      <c r="Q26" s="55"/>
      <c r="R26" s="54"/>
      <c r="S26" s="262"/>
      <c r="T26" s="57"/>
      <c r="U26" s="133"/>
    </row>
    <row r="27" spans="2:21" s="58" customFormat="1" ht="16.8" x14ac:dyDescent="0.3">
      <c r="B27" s="143" t="s">
        <v>21</v>
      </c>
      <c r="C27" s="34"/>
      <c r="D27" s="32"/>
      <c r="E27" s="59"/>
      <c r="F27" s="33">
        <v>60</v>
      </c>
      <c r="G27" s="60"/>
      <c r="H27" s="43"/>
      <c r="I27" s="43"/>
      <c r="J27" s="43"/>
      <c r="K27" s="43"/>
      <c r="L27" s="50"/>
      <c r="M27" s="164"/>
      <c r="N27" s="164">
        <v>59</v>
      </c>
      <c r="O27" s="61"/>
      <c r="P27" s="57"/>
      <c r="Q27" s="62"/>
      <c r="R27" s="57"/>
      <c r="S27" s="262"/>
      <c r="T27" s="57"/>
      <c r="U27" s="133"/>
    </row>
    <row r="28" spans="2:21" s="30" customFormat="1" ht="16.8" x14ac:dyDescent="0.3">
      <c r="B28" s="142" t="s">
        <v>32</v>
      </c>
      <c r="C28" s="60"/>
      <c r="D28" s="43"/>
      <c r="E28" s="51"/>
      <c r="F28" s="63"/>
      <c r="G28" s="34"/>
      <c r="H28" s="32"/>
      <c r="I28" s="66">
        <v>61</v>
      </c>
      <c r="J28" s="32"/>
      <c r="K28" s="32"/>
      <c r="L28" s="32"/>
      <c r="M28" s="35"/>
      <c r="N28" s="35"/>
      <c r="O28" s="41"/>
      <c r="P28" s="193">
        <v>61</v>
      </c>
      <c r="Q28" s="64"/>
      <c r="R28" s="37"/>
      <c r="S28" s="262"/>
      <c r="T28" s="37"/>
      <c r="U28" s="132"/>
    </row>
    <row r="29" spans="2:21" s="30" customFormat="1" ht="16.8" x14ac:dyDescent="0.3">
      <c r="B29" s="143" t="s">
        <v>15</v>
      </c>
      <c r="C29" s="34"/>
      <c r="D29" s="32"/>
      <c r="E29" s="59"/>
      <c r="F29" s="65"/>
      <c r="G29" s="165" t="s">
        <v>765</v>
      </c>
      <c r="H29" s="66" t="s">
        <v>765</v>
      </c>
      <c r="I29" s="47"/>
      <c r="J29" s="32"/>
      <c r="K29" s="32"/>
      <c r="L29" s="32"/>
      <c r="M29" s="35"/>
      <c r="N29" s="35"/>
      <c r="O29" s="41"/>
      <c r="P29" s="37"/>
      <c r="Q29" s="38"/>
      <c r="R29" s="37"/>
      <c r="S29" s="262"/>
      <c r="T29" s="37"/>
      <c r="U29" s="132"/>
    </row>
    <row r="30" spans="2:21" s="30" customFormat="1" ht="16.8" x14ac:dyDescent="0.3">
      <c r="B30" s="143" t="s">
        <v>80</v>
      </c>
      <c r="C30" s="34"/>
      <c r="D30" s="32"/>
      <c r="E30" s="66"/>
      <c r="F30" s="65"/>
      <c r="G30" s="34"/>
      <c r="H30" s="47"/>
      <c r="I30" s="47"/>
      <c r="J30" s="32"/>
      <c r="K30" s="32"/>
      <c r="L30" s="32"/>
      <c r="M30" s="35"/>
      <c r="N30" s="163">
        <v>64</v>
      </c>
      <c r="O30" s="41"/>
      <c r="P30" s="37"/>
      <c r="Q30" s="38"/>
      <c r="R30" s="37"/>
      <c r="S30" s="262"/>
      <c r="T30" s="39">
        <v>119</v>
      </c>
      <c r="U30" s="132"/>
    </row>
    <row r="31" spans="2:21" s="30" customFormat="1" ht="67.2" x14ac:dyDescent="0.3">
      <c r="B31" s="116" t="s">
        <v>6</v>
      </c>
      <c r="C31" s="34"/>
      <c r="D31" s="32"/>
      <c r="E31" s="32"/>
      <c r="F31" s="40"/>
      <c r="G31" s="34"/>
      <c r="H31" s="32"/>
      <c r="I31" s="32"/>
      <c r="J31" s="32"/>
      <c r="K31" s="32"/>
      <c r="L31" s="32"/>
      <c r="M31" s="35"/>
      <c r="N31" s="35"/>
      <c r="O31" s="36" t="s">
        <v>766</v>
      </c>
      <c r="P31" s="37"/>
      <c r="Q31" s="64"/>
      <c r="R31" s="37"/>
      <c r="S31" s="262"/>
      <c r="T31" s="37"/>
      <c r="U31" s="132"/>
    </row>
    <row r="32" spans="2:21" s="30" customFormat="1" ht="33.6" x14ac:dyDescent="0.3">
      <c r="B32" s="143" t="s">
        <v>16</v>
      </c>
      <c r="C32" s="34"/>
      <c r="D32" s="32"/>
      <c r="E32" s="32"/>
      <c r="F32" s="40"/>
      <c r="G32" s="34"/>
      <c r="H32" s="32"/>
      <c r="I32" s="32"/>
      <c r="J32" s="32"/>
      <c r="K32" s="32"/>
      <c r="L32" s="32"/>
      <c r="M32" s="166"/>
      <c r="N32" s="137"/>
      <c r="O32" s="41"/>
      <c r="P32" s="37"/>
      <c r="Q32" s="38"/>
      <c r="R32" s="37"/>
      <c r="S32" s="262"/>
      <c r="T32" s="129"/>
      <c r="U32" s="134" t="s">
        <v>767</v>
      </c>
    </row>
    <row r="33" spans="2:21" s="58" customFormat="1" ht="16.8" x14ac:dyDescent="0.3">
      <c r="B33" s="143" t="s">
        <v>17</v>
      </c>
      <c r="C33" s="34"/>
      <c r="D33" s="32"/>
      <c r="E33" s="32"/>
      <c r="F33" s="40"/>
      <c r="G33" s="60"/>
      <c r="H33" s="43"/>
      <c r="I33" s="43"/>
      <c r="J33" s="43"/>
      <c r="K33" s="43"/>
      <c r="L33" s="43"/>
      <c r="M33" s="71"/>
      <c r="N33" s="138"/>
      <c r="O33" s="61"/>
      <c r="P33" s="57"/>
      <c r="Q33" s="62"/>
      <c r="R33" s="57"/>
      <c r="S33" s="262"/>
      <c r="T33" s="130"/>
      <c r="U33" s="135">
        <v>79</v>
      </c>
    </row>
    <row r="34" spans="2:21" s="58" customFormat="1" ht="33.6" x14ac:dyDescent="0.3">
      <c r="B34" s="143" t="s">
        <v>467</v>
      </c>
      <c r="C34" s="34"/>
      <c r="D34" s="32"/>
      <c r="E34" s="32"/>
      <c r="F34" s="40"/>
      <c r="G34" s="60"/>
      <c r="H34" s="43"/>
      <c r="I34" s="43"/>
      <c r="J34" s="43"/>
      <c r="K34" s="43"/>
      <c r="L34" s="43"/>
      <c r="M34" s="56"/>
      <c r="N34" s="141"/>
      <c r="O34" s="61"/>
      <c r="P34" s="57"/>
      <c r="Q34" s="62"/>
      <c r="R34" s="57"/>
      <c r="S34" s="262"/>
      <c r="T34" s="130"/>
      <c r="U34" s="135" t="s">
        <v>768</v>
      </c>
    </row>
    <row r="35" spans="2:21" s="58" customFormat="1" ht="33.6" x14ac:dyDescent="0.3">
      <c r="B35" s="144" t="s">
        <v>344</v>
      </c>
      <c r="C35" s="34"/>
      <c r="D35" s="32"/>
      <c r="E35" s="32"/>
      <c r="F35" s="40"/>
      <c r="G35" s="60"/>
      <c r="H35" s="43"/>
      <c r="I35" s="43"/>
      <c r="J35" s="43"/>
      <c r="K35" s="43"/>
      <c r="L35" s="43"/>
      <c r="M35" s="167"/>
      <c r="N35" s="140"/>
      <c r="O35" s="61"/>
      <c r="P35" s="57"/>
      <c r="Q35" s="62"/>
      <c r="R35" s="57"/>
      <c r="S35" s="262"/>
      <c r="T35" s="130"/>
      <c r="U35" s="135" t="s">
        <v>769</v>
      </c>
    </row>
    <row r="36" spans="2:21" s="58" customFormat="1" ht="33.6" x14ac:dyDescent="0.3">
      <c r="B36" s="144" t="s">
        <v>345</v>
      </c>
      <c r="C36" s="34"/>
      <c r="D36" s="32"/>
      <c r="E36" s="32"/>
      <c r="F36" s="40"/>
      <c r="G36" s="60"/>
      <c r="H36" s="43"/>
      <c r="I36" s="43"/>
      <c r="J36" s="43"/>
      <c r="K36" s="43"/>
      <c r="L36" s="43"/>
      <c r="M36" s="56"/>
      <c r="N36" s="141"/>
      <c r="O36" s="61"/>
      <c r="P36" s="57"/>
      <c r="Q36" s="62"/>
      <c r="R36" s="57"/>
      <c r="S36" s="262"/>
      <c r="T36" s="130"/>
      <c r="U36" s="135" t="s">
        <v>770</v>
      </c>
    </row>
    <row r="37" spans="2:21" s="58" customFormat="1" ht="16.8" x14ac:dyDescent="0.3">
      <c r="B37" s="143" t="s">
        <v>562</v>
      </c>
      <c r="C37" s="34"/>
      <c r="D37" s="32"/>
      <c r="E37" s="32"/>
      <c r="F37" s="40"/>
      <c r="G37" s="60"/>
      <c r="H37" s="156"/>
      <c r="I37" s="156"/>
      <c r="J37" s="43"/>
      <c r="K37" s="43"/>
      <c r="L37" s="43"/>
      <c r="M37" s="139"/>
      <c r="N37" s="139"/>
      <c r="O37" s="67" t="s">
        <v>771</v>
      </c>
      <c r="P37" s="68"/>
      <c r="Q37" s="69"/>
      <c r="R37" s="57"/>
      <c r="S37" s="262"/>
      <c r="T37" s="57"/>
      <c r="U37" s="133"/>
    </row>
    <row r="38" spans="2:21" s="58" customFormat="1" ht="16.8" x14ac:dyDescent="0.3">
      <c r="B38" s="143" t="s">
        <v>425</v>
      </c>
      <c r="C38" s="34"/>
      <c r="D38" s="32"/>
      <c r="E38" s="32"/>
      <c r="F38" s="40"/>
      <c r="G38" s="60"/>
      <c r="H38" s="43"/>
      <c r="I38" s="43"/>
      <c r="J38" s="43"/>
      <c r="K38" s="43"/>
      <c r="L38" s="43"/>
      <c r="M38" s="56"/>
      <c r="N38" s="56"/>
      <c r="O38" s="67">
        <v>95</v>
      </c>
      <c r="P38" s="57"/>
      <c r="Q38" s="62"/>
      <c r="R38" s="68"/>
      <c r="S38" s="262"/>
      <c r="T38" s="68">
        <v>96</v>
      </c>
      <c r="U38" s="133"/>
    </row>
    <row r="39" spans="2:21" s="58" customFormat="1" ht="33.6" x14ac:dyDescent="0.3">
      <c r="B39" s="143" t="s">
        <v>7</v>
      </c>
      <c r="C39" s="34"/>
      <c r="D39" s="32"/>
      <c r="E39" s="32"/>
      <c r="F39" s="40"/>
      <c r="G39" s="60"/>
      <c r="H39" s="43"/>
      <c r="I39" s="43"/>
      <c r="J39" s="43"/>
      <c r="K39" s="43"/>
      <c r="L39" s="43"/>
      <c r="M39" s="56"/>
      <c r="N39" s="56"/>
      <c r="O39" s="61"/>
      <c r="P39" s="68" t="s">
        <v>689</v>
      </c>
      <c r="Q39" s="69">
        <v>101</v>
      </c>
      <c r="R39" s="57"/>
      <c r="S39" s="262"/>
      <c r="T39" s="68">
        <v>99</v>
      </c>
      <c r="U39" s="133"/>
    </row>
    <row r="40" spans="2:21" s="58" customFormat="1" ht="67.2" x14ac:dyDescent="0.3">
      <c r="B40" s="143" t="s">
        <v>5</v>
      </c>
      <c r="C40" s="34"/>
      <c r="D40" s="32"/>
      <c r="E40" s="32"/>
      <c r="F40" s="40"/>
      <c r="G40" s="60"/>
      <c r="H40" s="43"/>
      <c r="I40" s="43"/>
      <c r="J40" s="43"/>
      <c r="K40" s="43"/>
      <c r="L40" s="43"/>
      <c r="M40" s="56"/>
      <c r="N40" s="56"/>
      <c r="O40" s="67" t="s">
        <v>772</v>
      </c>
      <c r="P40" s="68">
        <v>102</v>
      </c>
      <c r="Q40" s="62"/>
      <c r="R40" s="57"/>
      <c r="S40" s="262"/>
      <c r="T40" s="57"/>
      <c r="U40" s="133"/>
    </row>
    <row r="41" spans="2:21" s="58" customFormat="1" ht="33.6" x14ac:dyDescent="0.3">
      <c r="B41" s="145" t="s">
        <v>66</v>
      </c>
      <c r="C41" s="60"/>
      <c r="D41" s="43"/>
      <c r="E41" s="43"/>
      <c r="F41" s="45"/>
      <c r="G41" s="70">
        <v>113</v>
      </c>
      <c r="H41" s="156">
        <v>113</v>
      </c>
      <c r="I41" s="43"/>
      <c r="J41" s="43"/>
      <c r="K41" s="156">
        <v>113</v>
      </c>
      <c r="L41" s="43"/>
      <c r="M41" s="56"/>
      <c r="N41" s="155">
        <v>113</v>
      </c>
      <c r="O41" s="61"/>
      <c r="P41" s="57"/>
      <c r="Q41" s="62"/>
      <c r="R41" s="57"/>
      <c r="S41" s="262"/>
      <c r="T41" s="68" t="s">
        <v>773</v>
      </c>
      <c r="U41" s="133"/>
    </row>
    <row r="42" spans="2:21" s="58" customFormat="1" ht="16.8" x14ac:dyDescent="0.3">
      <c r="B42" s="142" t="s">
        <v>12</v>
      </c>
      <c r="C42" s="60"/>
      <c r="D42" s="43"/>
      <c r="E42" s="43"/>
      <c r="F42" s="45"/>
      <c r="G42" s="169"/>
      <c r="H42" s="43"/>
      <c r="I42" s="43"/>
      <c r="J42" s="43"/>
      <c r="K42" s="43"/>
      <c r="L42" s="43"/>
      <c r="M42" s="56"/>
      <c r="N42" s="56"/>
      <c r="O42" s="61"/>
      <c r="P42" s="57"/>
      <c r="Q42" s="62"/>
      <c r="R42" s="57"/>
      <c r="S42" s="262"/>
      <c r="T42" s="68">
        <v>114</v>
      </c>
      <c r="U42" s="133"/>
    </row>
    <row r="43" spans="2:21" s="58" customFormat="1" ht="16.8" x14ac:dyDescent="0.3">
      <c r="B43" s="223" t="s">
        <v>9</v>
      </c>
      <c r="C43" s="224"/>
      <c r="D43" s="225"/>
      <c r="E43" s="225"/>
      <c r="F43" s="226"/>
      <c r="G43" s="60"/>
      <c r="H43" s="43"/>
      <c r="I43" s="43"/>
      <c r="J43" s="43"/>
      <c r="K43" s="43"/>
      <c r="L43" s="43"/>
      <c r="M43" s="56"/>
      <c r="N43" s="56"/>
      <c r="O43" s="67">
        <v>115</v>
      </c>
      <c r="P43" s="68">
        <v>116</v>
      </c>
      <c r="Q43" s="62"/>
      <c r="R43" s="57"/>
      <c r="S43" s="262"/>
      <c r="T43" s="57"/>
      <c r="U43" s="133"/>
    </row>
    <row r="44" spans="2:21" s="58" customFormat="1" ht="16.8" x14ac:dyDescent="0.3">
      <c r="B44" s="223" t="s">
        <v>795</v>
      </c>
      <c r="C44" s="224"/>
      <c r="D44" s="225"/>
      <c r="E44" s="225"/>
      <c r="F44" s="226"/>
      <c r="G44" s="60"/>
      <c r="H44" s="43"/>
      <c r="I44" s="43"/>
      <c r="J44" s="43"/>
      <c r="K44" s="43"/>
      <c r="L44" s="43"/>
      <c r="M44" s="56"/>
      <c r="N44" s="155">
        <v>118</v>
      </c>
      <c r="O44" s="67"/>
      <c r="P44" s="68"/>
      <c r="Q44" s="62"/>
      <c r="R44" s="57"/>
      <c r="S44" s="262"/>
      <c r="T44" s="57"/>
      <c r="U44" s="133"/>
    </row>
    <row r="45" spans="2:21" s="58" customFormat="1" ht="84.6" thickBot="1" x14ac:dyDescent="0.35">
      <c r="B45" s="210" t="s">
        <v>546</v>
      </c>
      <c r="C45" s="211"/>
      <c r="D45" s="212"/>
      <c r="E45" s="212"/>
      <c r="F45" s="213"/>
      <c r="G45" s="214"/>
      <c r="H45" s="215"/>
      <c r="I45" s="215"/>
      <c r="J45" s="215"/>
      <c r="K45" s="215"/>
      <c r="L45" s="215"/>
      <c r="M45" s="167"/>
      <c r="N45" s="222"/>
      <c r="O45" s="216"/>
      <c r="P45" s="217"/>
      <c r="Q45" s="218"/>
      <c r="R45" s="219"/>
      <c r="S45" s="317" t="s">
        <v>1020</v>
      </c>
      <c r="T45" s="220"/>
      <c r="U45" s="221"/>
    </row>
    <row r="46" spans="2:21" s="187" customFormat="1" ht="17.399999999999999" thickBot="1" x14ac:dyDescent="0.35">
      <c r="B46" s="168" t="s">
        <v>85</v>
      </c>
      <c r="C46" s="74">
        <v>1</v>
      </c>
      <c r="D46" s="72">
        <v>1</v>
      </c>
      <c r="E46" s="72">
        <v>1</v>
      </c>
      <c r="F46" s="73">
        <v>2</v>
      </c>
      <c r="G46" s="74">
        <v>11</v>
      </c>
      <c r="H46" s="72">
        <v>20</v>
      </c>
      <c r="I46" s="72">
        <v>9</v>
      </c>
      <c r="J46" s="72">
        <v>6</v>
      </c>
      <c r="K46" s="72">
        <v>4</v>
      </c>
      <c r="L46" s="72">
        <v>2</v>
      </c>
      <c r="M46" s="75">
        <v>3</v>
      </c>
      <c r="N46" s="75">
        <v>8</v>
      </c>
      <c r="O46" s="76">
        <v>21</v>
      </c>
      <c r="P46" s="77">
        <v>5</v>
      </c>
      <c r="Q46" s="78">
        <v>1</v>
      </c>
      <c r="R46" s="77">
        <v>1</v>
      </c>
      <c r="S46" s="264">
        <v>6</v>
      </c>
      <c r="T46" s="136">
        <v>9</v>
      </c>
      <c r="U46" s="77">
        <v>19</v>
      </c>
    </row>
    <row r="47" spans="2:21" s="58" customFormat="1" ht="16.8" x14ac:dyDescent="0.3">
      <c r="B47" s="160"/>
      <c r="C47" s="79"/>
      <c r="D47" s="79"/>
      <c r="E47" s="79"/>
      <c r="F47" s="79"/>
      <c r="G47" s="79"/>
      <c r="H47" s="79"/>
      <c r="I47" s="79"/>
      <c r="J47" s="79"/>
      <c r="K47" s="79"/>
      <c r="L47" s="79"/>
      <c r="M47" s="79"/>
      <c r="N47" s="79"/>
      <c r="O47" s="79"/>
      <c r="P47" s="79"/>
      <c r="Q47" s="79"/>
      <c r="R47" s="79"/>
      <c r="S47" s="265"/>
      <c r="T47" s="79"/>
    </row>
    <row r="48" spans="2:21" s="58" customFormat="1" ht="16.8" x14ac:dyDescent="0.3">
      <c r="B48" s="478" t="s">
        <v>87</v>
      </c>
      <c r="C48" s="478"/>
      <c r="D48" s="478"/>
      <c r="E48" s="478"/>
      <c r="F48" s="478"/>
      <c r="G48" s="478"/>
      <c r="H48" s="478"/>
      <c r="I48" s="478"/>
      <c r="J48" s="478"/>
      <c r="K48" s="478"/>
      <c r="L48" s="478"/>
      <c r="M48" s="478"/>
      <c r="N48" s="478"/>
      <c r="O48" s="478"/>
      <c r="P48" s="478"/>
      <c r="Q48" s="478"/>
      <c r="R48" s="478"/>
      <c r="S48" s="478"/>
      <c r="T48" s="478"/>
    </row>
    <row r="49" spans="2:20" ht="16.8" x14ac:dyDescent="0.3">
      <c r="B49" s="478" t="s">
        <v>474</v>
      </c>
      <c r="C49" s="478"/>
      <c r="D49" s="478"/>
      <c r="E49" s="478"/>
      <c r="F49" s="478"/>
      <c r="G49" s="478"/>
      <c r="H49" s="478"/>
      <c r="I49" s="478"/>
      <c r="J49" s="478"/>
      <c r="K49" s="478"/>
    </row>
    <row r="60" spans="2:20" s="2" customFormat="1" x14ac:dyDescent="0.3">
      <c r="B60" s="6"/>
      <c r="C60" s="8"/>
      <c r="D60" s="8"/>
      <c r="E60" s="8"/>
      <c r="F60" s="8"/>
      <c r="G60" s="8"/>
      <c r="H60" s="8"/>
      <c r="I60" s="8"/>
      <c r="J60" s="8"/>
      <c r="K60" s="8"/>
      <c r="L60" s="8"/>
      <c r="M60" s="8"/>
      <c r="N60" s="8"/>
      <c r="O60" s="8"/>
      <c r="P60" s="8"/>
      <c r="Q60" s="8"/>
      <c r="R60" s="8"/>
      <c r="S60" s="260"/>
      <c r="T60" s="8"/>
    </row>
    <row r="79" spans="2:20" s="2" customFormat="1" x14ac:dyDescent="0.3">
      <c r="B79" s="6"/>
      <c r="C79" s="8"/>
      <c r="D79" s="8"/>
      <c r="E79" s="8"/>
      <c r="F79" s="8"/>
      <c r="G79" s="8"/>
      <c r="H79" s="8"/>
      <c r="I79" s="8"/>
      <c r="J79" s="8"/>
      <c r="K79" s="8"/>
      <c r="L79" s="8"/>
      <c r="M79" s="8"/>
      <c r="N79" s="8"/>
      <c r="O79" s="8"/>
      <c r="P79" s="8"/>
      <c r="Q79" s="8"/>
      <c r="R79" s="8"/>
      <c r="S79" s="260"/>
      <c r="T79" s="8"/>
    </row>
    <row r="107" spans="2:20" s="2" customFormat="1" x14ac:dyDescent="0.3">
      <c r="B107" s="6"/>
      <c r="C107" s="8"/>
      <c r="D107" s="8"/>
      <c r="E107" s="8"/>
      <c r="F107" s="8"/>
      <c r="G107" s="8"/>
      <c r="H107" s="8"/>
      <c r="I107" s="8"/>
      <c r="J107" s="8"/>
      <c r="K107" s="8"/>
      <c r="L107" s="8"/>
      <c r="M107" s="8"/>
      <c r="N107" s="8"/>
      <c r="O107" s="8"/>
      <c r="P107" s="8"/>
      <c r="Q107" s="8"/>
      <c r="R107" s="8"/>
      <c r="S107" s="260"/>
      <c r="T107" s="8"/>
    </row>
    <row r="108" spans="2:20" s="2" customFormat="1" x14ac:dyDescent="0.3">
      <c r="B108" s="6"/>
      <c r="C108" s="8"/>
      <c r="D108" s="8"/>
      <c r="E108" s="8"/>
      <c r="F108" s="8"/>
      <c r="G108" s="8"/>
      <c r="H108" s="8"/>
      <c r="I108" s="8"/>
      <c r="J108" s="8"/>
      <c r="K108" s="8"/>
      <c r="L108" s="8"/>
      <c r="M108" s="8"/>
      <c r="N108" s="8"/>
      <c r="O108" s="8"/>
      <c r="P108" s="8"/>
      <c r="Q108" s="8"/>
      <c r="R108" s="8"/>
      <c r="S108" s="260"/>
      <c r="T108" s="8"/>
    </row>
    <row r="109" spans="2:20" s="2" customFormat="1" x14ac:dyDescent="0.3">
      <c r="B109" s="6"/>
      <c r="C109" s="8"/>
      <c r="D109" s="8"/>
      <c r="E109" s="8"/>
      <c r="F109" s="8"/>
      <c r="G109" s="8"/>
      <c r="H109" s="8"/>
      <c r="I109" s="8"/>
      <c r="J109" s="8"/>
      <c r="K109" s="8"/>
      <c r="L109" s="8"/>
      <c r="M109" s="8"/>
      <c r="N109" s="8"/>
      <c r="O109" s="8"/>
      <c r="P109" s="8"/>
      <c r="Q109" s="8"/>
      <c r="R109" s="8"/>
      <c r="S109" s="260"/>
      <c r="T109" s="8"/>
    </row>
    <row r="112" spans="2:20" s="2" customFormat="1" x14ac:dyDescent="0.3">
      <c r="B112" s="6"/>
      <c r="C112" s="8"/>
      <c r="D112" s="8"/>
      <c r="E112" s="8"/>
      <c r="F112" s="8"/>
      <c r="G112" s="8"/>
      <c r="H112" s="8"/>
      <c r="I112" s="8"/>
      <c r="J112" s="8"/>
      <c r="K112" s="8"/>
      <c r="L112" s="8"/>
      <c r="M112" s="8"/>
      <c r="N112" s="8"/>
      <c r="O112" s="8"/>
      <c r="P112" s="8"/>
      <c r="Q112" s="8"/>
      <c r="R112" s="8"/>
      <c r="S112" s="260"/>
      <c r="T112" s="8"/>
    </row>
    <row r="116" spans="2:20" s="2" customFormat="1" x14ac:dyDescent="0.3">
      <c r="B116" s="6"/>
      <c r="C116" s="8"/>
      <c r="D116" s="8"/>
      <c r="E116" s="8"/>
      <c r="F116" s="8"/>
      <c r="G116" s="8"/>
      <c r="H116" s="8"/>
      <c r="I116" s="8"/>
      <c r="J116" s="8"/>
      <c r="K116" s="8"/>
      <c r="L116" s="8"/>
      <c r="M116" s="8"/>
      <c r="N116" s="8"/>
      <c r="O116" s="8"/>
      <c r="P116" s="8"/>
      <c r="Q116" s="8"/>
      <c r="R116" s="8"/>
      <c r="S116" s="260"/>
      <c r="T116" s="8"/>
    </row>
    <row r="117" spans="2:20" s="2" customFormat="1" x14ac:dyDescent="0.3">
      <c r="B117" s="6"/>
      <c r="C117" s="8"/>
      <c r="D117" s="8"/>
      <c r="E117" s="8"/>
      <c r="F117" s="8"/>
      <c r="G117" s="8"/>
      <c r="H117" s="8"/>
      <c r="I117" s="8"/>
      <c r="J117" s="8"/>
      <c r="K117" s="8"/>
      <c r="L117" s="8"/>
      <c r="M117" s="8"/>
      <c r="N117" s="8"/>
      <c r="O117" s="8"/>
      <c r="P117" s="8"/>
      <c r="Q117" s="8"/>
      <c r="R117" s="8"/>
      <c r="S117" s="260"/>
      <c r="T117" s="8"/>
    </row>
    <row r="118" spans="2:20" s="2" customFormat="1" x14ac:dyDescent="0.3">
      <c r="B118" s="6"/>
      <c r="C118" s="8"/>
      <c r="D118" s="8"/>
      <c r="E118" s="8"/>
      <c r="F118" s="8"/>
      <c r="G118" s="8"/>
      <c r="H118" s="8"/>
      <c r="I118" s="8"/>
      <c r="J118" s="8"/>
      <c r="K118" s="8"/>
      <c r="L118" s="8"/>
      <c r="M118" s="8"/>
      <c r="N118" s="8"/>
      <c r="O118" s="8"/>
      <c r="P118" s="8"/>
      <c r="Q118" s="8"/>
      <c r="R118" s="8"/>
      <c r="S118" s="260"/>
      <c r="T118" s="8"/>
    </row>
    <row r="119" spans="2:20" s="2" customFormat="1" x14ac:dyDescent="0.3">
      <c r="B119" s="6"/>
      <c r="C119" s="8"/>
      <c r="D119" s="8"/>
      <c r="E119" s="8"/>
      <c r="F119" s="8"/>
      <c r="G119" s="8"/>
      <c r="H119" s="8"/>
      <c r="I119" s="8"/>
      <c r="J119" s="8"/>
      <c r="K119" s="8"/>
      <c r="L119" s="8"/>
      <c r="M119" s="8"/>
      <c r="N119" s="8"/>
      <c r="O119" s="8"/>
      <c r="P119" s="8"/>
      <c r="Q119" s="8"/>
      <c r="R119" s="8"/>
      <c r="S119" s="260"/>
      <c r="T119" s="8"/>
    </row>
    <row r="120" spans="2:20" s="2" customFormat="1" x14ac:dyDescent="0.3">
      <c r="B120" s="6"/>
      <c r="C120" s="8"/>
      <c r="D120" s="8"/>
      <c r="E120" s="8"/>
      <c r="F120" s="8"/>
      <c r="G120" s="8"/>
      <c r="H120" s="8"/>
      <c r="I120" s="8"/>
      <c r="J120" s="8"/>
      <c r="K120" s="8"/>
      <c r="L120" s="8"/>
      <c r="M120" s="8"/>
      <c r="N120" s="8"/>
      <c r="O120" s="8"/>
      <c r="P120" s="8"/>
      <c r="Q120" s="8"/>
      <c r="R120" s="8"/>
      <c r="S120" s="260"/>
      <c r="T120" s="8"/>
    </row>
    <row r="121" spans="2:20" s="2" customFormat="1" x14ac:dyDescent="0.3">
      <c r="B121" s="6"/>
      <c r="C121" s="8"/>
      <c r="D121" s="8"/>
      <c r="E121" s="8"/>
      <c r="F121" s="8"/>
      <c r="G121" s="8"/>
      <c r="H121" s="8"/>
      <c r="I121" s="8"/>
      <c r="J121" s="8"/>
      <c r="K121" s="8"/>
      <c r="L121" s="8"/>
      <c r="M121" s="8"/>
      <c r="N121" s="8"/>
      <c r="O121" s="8"/>
      <c r="P121" s="8"/>
      <c r="Q121" s="8"/>
      <c r="R121" s="8"/>
      <c r="S121" s="260"/>
      <c r="T121" s="8"/>
    </row>
    <row r="122" spans="2:20" s="2" customFormat="1" x14ac:dyDescent="0.3">
      <c r="B122" s="6"/>
      <c r="C122" s="8"/>
      <c r="D122" s="8"/>
      <c r="E122" s="8"/>
      <c r="F122" s="8"/>
      <c r="G122" s="8"/>
      <c r="H122" s="8"/>
      <c r="I122" s="8"/>
      <c r="J122" s="8"/>
      <c r="K122" s="8"/>
      <c r="L122" s="8"/>
      <c r="M122" s="8"/>
      <c r="N122" s="8"/>
      <c r="O122" s="8"/>
      <c r="P122" s="8"/>
      <c r="Q122" s="8"/>
      <c r="R122" s="8"/>
      <c r="S122" s="260"/>
      <c r="T122" s="8"/>
    </row>
    <row r="123" spans="2:20" s="2" customFormat="1" x14ac:dyDescent="0.3">
      <c r="B123" s="6"/>
      <c r="C123" s="8"/>
      <c r="D123" s="8"/>
      <c r="E123" s="8"/>
      <c r="F123" s="8"/>
      <c r="G123" s="8"/>
      <c r="H123" s="8"/>
      <c r="I123" s="8"/>
      <c r="J123" s="8"/>
      <c r="K123" s="8"/>
      <c r="L123" s="8"/>
      <c r="M123" s="8"/>
      <c r="N123" s="8"/>
      <c r="O123" s="8"/>
      <c r="P123" s="8"/>
      <c r="Q123" s="8"/>
      <c r="R123" s="8"/>
      <c r="S123" s="260"/>
      <c r="T123" s="8"/>
    </row>
    <row r="125" spans="2:20" s="3" customFormat="1" x14ac:dyDescent="0.3">
      <c r="B125" s="7"/>
      <c r="C125" s="9"/>
      <c r="D125" s="9"/>
      <c r="E125" s="9"/>
      <c r="F125" s="9"/>
      <c r="G125" s="9"/>
      <c r="H125" s="9"/>
      <c r="I125" s="9"/>
      <c r="J125" s="9"/>
      <c r="K125" s="9"/>
      <c r="L125" s="9"/>
      <c r="M125" s="9"/>
      <c r="N125" s="9"/>
      <c r="O125" s="9"/>
      <c r="P125" s="9"/>
      <c r="Q125" s="9"/>
      <c r="R125" s="9"/>
      <c r="S125" s="266"/>
      <c r="T125" s="9"/>
    </row>
  </sheetData>
  <customSheetViews>
    <customSheetView guid="{0579DC6C-7CAA-48EB-A238-9729EC75B93D}" scale="70" showPageBreaks="1">
      <selection activeCell="X7" sqref="X7"/>
      <pageMargins left="0.7" right="0.7" top="0.75" bottom="0.75" header="0.3" footer="0.3"/>
      <pageSetup paperSize="9" scale="55" orientation="landscape" r:id="rId1"/>
    </customSheetView>
  </customSheetViews>
  <mergeCells count="12">
    <mergeCell ref="U2:U3"/>
    <mergeCell ref="B48:T48"/>
    <mergeCell ref="B49:K49"/>
    <mergeCell ref="T2:T3"/>
    <mergeCell ref="S2:S3"/>
    <mergeCell ref="C2:F2"/>
    <mergeCell ref="B2:B3"/>
    <mergeCell ref="O2:O3"/>
    <mergeCell ref="P2:P3"/>
    <mergeCell ref="Q2:Q3"/>
    <mergeCell ref="R2:R3"/>
    <mergeCell ref="G2:N2"/>
  </mergeCells>
  <hyperlinks>
    <hyperlink ref="C4" location="'Акт. перечень'!A5" display="'Акт. перечень'!A5"/>
    <hyperlink ref="D4" location="'Акт. перечень'!A6" display="'Акт. перечень'!A6"/>
    <hyperlink ref="F5" location="'Акт. перечень'!A7" display="'Акт. перечень'!A7"/>
  </hyperlinks>
  <pageMargins left="0.7" right="0.7" top="0.75" bottom="0.75" header="0.3" footer="0.3"/>
  <pageSetup paperSize="9" scale="44" orientation="landscape" r:id="rId2"/>
  <rowBreaks count="1" manualBreakCount="1">
    <brk id="19"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29"/>
  <sheetViews>
    <sheetView view="pageBreakPreview" zoomScale="60" zoomScaleNormal="100" workbookViewId="0">
      <selection activeCell="E13" sqref="E13"/>
    </sheetView>
  </sheetViews>
  <sheetFormatPr defaultRowHeight="14.4" x14ac:dyDescent="0.3"/>
  <cols>
    <col min="1" max="1" width="8.88671875" style="268"/>
    <col min="2" max="2" width="24.44140625" style="269" customWidth="1"/>
    <col min="3" max="3" width="42.5546875" style="267" customWidth="1"/>
    <col min="4" max="4" width="51.77734375" style="269" customWidth="1"/>
    <col min="5" max="5" width="30" style="295" customWidth="1"/>
    <col min="6" max="6" width="27.6640625" style="296" customWidth="1"/>
    <col min="7" max="7" width="46.33203125" style="270" customWidth="1"/>
    <col min="8" max="16384" width="8.88671875" style="269"/>
  </cols>
  <sheetData>
    <row r="1" spans="1:7" x14ac:dyDescent="0.3">
      <c r="A1" s="488" t="s">
        <v>969</v>
      </c>
      <c r="B1" s="488"/>
      <c r="C1" s="488"/>
      <c r="D1" s="488"/>
      <c r="E1" s="488"/>
      <c r="F1" s="488"/>
      <c r="G1" s="488"/>
    </row>
    <row r="2" spans="1:7" ht="15" thickBot="1" x14ac:dyDescent="0.35"/>
    <row r="3" spans="1:7" ht="15" thickBot="1" x14ac:dyDescent="0.35">
      <c r="A3" s="272" t="s">
        <v>851</v>
      </c>
      <c r="B3" s="276" t="s">
        <v>852</v>
      </c>
      <c r="C3" s="283" t="s">
        <v>866</v>
      </c>
      <c r="D3" s="276" t="s">
        <v>854</v>
      </c>
      <c r="E3" s="289" t="s">
        <v>855</v>
      </c>
      <c r="F3" s="290" t="s">
        <v>858</v>
      </c>
      <c r="G3" s="291" t="s">
        <v>860</v>
      </c>
    </row>
    <row r="4" spans="1:7" ht="28.8" x14ac:dyDescent="0.3">
      <c r="A4" s="273">
        <v>1</v>
      </c>
      <c r="B4" s="277" t="s">
        <v>562</v>
      </c>
      <c r="C4" s="284" t="s">
        <v>862</v>
      </c>
      <c r="D4" s="288" t="s">
        <v>968</v>
      </c>
      <c r="E4" s="297" t="s">
        <v>861</v>
      </c>
      <c r="F4" s="298" t="s">
        <v>857</v>
      </c>
      <c r="G4" s="292" t="s">
        <v>859</v>
      </c>
    </row>
    <row r="5" spans="1:7" ht="28.8" x14ac:dyDescent="0.3">
      <c r="A5" s="274">
        <v>2</v>
      </c>
      <c r="B5" s="278" t="s">
        <v>3</v>
      </c>
      <c r="C5" s="285" t="s">
        <v>867</v>
      </c>
      <c r="D5" s="281" t="s">
        <v>967</v>
      </c>
      <c r="E5" s="299" t="s">
        <v>970</v>
      </c>
      <c r="F5" s="300" t="s">
        <v>868</v>
      </c>
      <c r="G5" s="293" t="s">
        <v>952</v>
      </c>
    </row>
    <row r="6" spans="1:7" ht="28.8" x14ac:dyDescent="0.3">
      <c r="A6" s="274">
        <v>3</v>
      </c>
      <c r="B6" s="278" t="s">
        <v>487</v>
      </c>
      <c r="C6" s="285" t="s">
        <v>864</v>
      </c>
      <c r="D6" s="279" t="s">
        <v>966</v>
      </c>
      <c r="E6" s="299" t="s">
        <v>863</v>
      </c>
      <c r="F6" s="300" t="s">
        <v>865</v>
      </c>
      <c r="G6" s="293" t="s">
        <v>971</v>
      </c>
    </row>
    <row r="7" spans="1:7" ht="57.6" x14ac:dyDescent="0.3">
      <c r="A7" s="274">
        <v>4</v>
      </c>
      <c r="B7" s="279" t="s">
        <v>67</v>
      </c>
      <c r="C7" s="285" t="s">
        <v>67</v>
      </c>
      <c r="D7" s="281" t="s">
        <v>965</v>
      </c>
      <c r="E7" s="299" t="s">
        <v>495</v>
      </c>
      <c r="F7" s="300" t="s">
        <v>870</v>
      </c>
      <c r="G7" s="293" t="s">
        <v>869</v>
      </c>
    </row>
    <row r="8" spans="1:7" ht="28.8" x14ac:dyDescent="0.3">
      <c r="A8" s="274">
        <v>5</v>
      </c>
      <c r="B8" s="278" t="s">
        <v>4</v>
      </c>
      <c r="C8" s="285" t="s">
        <v>873</v>
      </c>
      <c r="D8" s="281" t="s">
        <v>964</v>
      </c>
      <c r="E8" s="299" t="s">
        <v>871</v>
      </c>
      <c r="F8" s="300" t="s">
        <v>900</v>
      </c>
      <c r="G8" s="293" t="s">
        <v>872</v>
      </c>
    </row>
    <row r="9" spans="1:7" ht="43.2" x14ac:dyDescent="0.3">
      <c r="A9" s="274">
        <v>6</v>
      </c>
      <c r="B9" s="278" t="s">
        <v>8</v>
      </c>
      <c r="C9" s="285" t="s">
        <v>875</v>
      </c>
      <c r="D9" s="281" t="s">
        <v>963</v>
      </c>
      <c r="E9" s="299" t="s">
        <v>874</v>
      </c>
      <c r="F9" s="301" t="s">
        <v>890</v>
      </c>
      <c r="G9" s="293" t="s">
        <v>876</v>
      </c>
    </row>
    <row r="10" spans="1:7" ht="28.8" x14ac:dyDescent="0.3">
      <c r="A10" s="274">
        <v>7</v>
      </c>
      <c r="B10" s="278" t="s">
        <v>10</v>
      </c>
      <c r="C10" s="285" t="s">
        <v>878</v>
      </c>
      <c r="D10" s="281" t="s">
        <v>962</v>
      </c>
      <c r="E10" s="299" t="s">
        <v>877</v>
      </c>
      <c r="F10" s="300" t="s">
        <v>879</v>
      </c>
      <c r="G10" s="293" t="s">
        <v>880</v>
      </c>
    </row>
    <row r="11" spans="1:7" ht="72" x14ac:dyDescent="0.3">
      <c r="A11" s="274">
        <v>8</v>
      </c>
      <c r="B11" s="278" t="s">
        <v>146</v>
      </c>
      <c r="C11" s="285" t="s">
        <v>882</v>
      </c>
      <c r="D11" s="279" t="s">
        <v>961</v>
      </c>
      <c r="E11" s="299" t="s">
        <v>881</v>
      </c>
      <c r="F11" s="301" t="s">
        <v>884</v>
      </c>
      <c r="G11" s="293" t="s">
        <v>883</v>
      </c>
    </row>
    <row r="12" spans="1:7" ht="57.6" x14ac:dyDescent="0.3">
      <c r="A12" s="274">
        <v>9</v>
      </c>
      <c r="B12" s="278" t="s">
        <v>885</v>
      </c>
      <c r="C12" s="285" t="s">
        <v>889</v>
      </c>
      <c r="D12" s="281" t="s">
        <v>887</v>
      </c>
      <c r="E12" s="299" t="s">
        <v>886</v>
      </c>
      <c r="F12" s="301" t="s">
        <v>891</v>
      </c>
      <c r="G12" s="293" t="s">
        <v>888</v>
      </c>
    </row>
    <row r="13" spans="1:7" ht="57.6" x14ac:dyDescent="0.3">
      <c r="A13" s="274">
        <v>10</v>
      </c>
      <c r="B13" s="280" t="s">
        <v>149</v>
      </c>
      <c r="C13" s="285" t="s">
        <v>894</v>
      </c>
      <c r="D13" s="281" t="s">
        <v>893</v>
      </c>
      <c r="E13" s="299" t="s">
        <v>895</v>
      </c>
      <c r="F13" s="300" t="s">
        <v>892</v>
      </c>
      <c r="G13" s="293" t="s">
        <v>896</v>
      </c>
    </row>
    <row r="14" spans="1:7" ht="43.2" x14ac:dyDescent="0.3">
      <c r="A14" s="274">
        <v>11</v>
      </c>
      <c r="B14" s="278" t="s">
        <v>589</v>
      </c>
      <c r="C14" s="285" t="s">
        <v>898</v>
      </c>
      <c r="D14" s="281" t="s">
        <v>960</v>
      </c>
      <c r="E14" s="299" t="s">
        <v>897</v>
      </c>
      <c r="F14" s="300" t="s">
        <v>899</v>
      </c>
      <c r="G14" s="293" t="s">
        <v>972</v>
      </c>
    </row>
    <row r="15" spans="1:7" ht="43.2" x14ac:dyDescent="0.3">
      <c r="A15" s="274">
        <v>12</v>
      </c>
      <c r="B15" s="278" t="s">
        <v>152</v>
      </c>
      <c r="C15" s="285" t="s">
        <v>903</v>
      </c>
      <c r="D15" s="281" t="s">
        <v>959</v>
      </c>
      <c r="E15" s="299" t="s">
        <v>901</v>
      </c>
      <c r="F15" s="300" t="s">
        <v>902</v>
      </c>
      <c r="G15" s="293" t="s">
        <v>973</v>
      </c>
    </row>
    <row r="16" spans="1:7" ht="43.2" x14ac:dyDescent="0.3">
      <c r="A16" s="274">
        <v>13</v>
      </c>
      <c r="B16" s="278" t="s">
        <v>154</v>
      </c>
      <c r="C16" s="285" t="s">
        <v>908</v>
      </c>
      <c r="D16" s="279" t="s">
        <v>905</v>
      </c>
      <c r="E16" s="299" t="s">
        <v>904</v>
      </c>
      <c r="F16" s="300" t="s">
        <v>907</v>
      </c>
      <c r="G16" s="293" t="s">
        <v>906</v>
      </c>
    </row>
    <row r="17" spans="1:7" x14ac:dyDescent="0.3">
      <c r="A17" s="274">
        <v>14</v>
      </c>
      <c r="B17" s="278" t="s">
        <v>17</v>
      </c>
      <c r="C17" s="285" t="s">
        <v>910</v>
      </c>
      <c r="D17" s="281" t="s">
        <v>958</v>
      </c>
      <c r="E17" s="299" t="s">
        <v>909</v>
      </c>
      <c r="F17" s="300" t="s">
        <v>911</v>
      </c>
      <c r="G17" s="293" t="s">
        <v>912</v>
      </c>
    </row>
    <row r="18" spans="1:7" ht="28.8" x14ac:dyDescent="0.3">
      <c r="A18" s="274">
        <v>15</v>
      </c>
      <c r="B18" s="278" t="s">
        <v>418</v>
      </c>
      <c r="C18" s="285" t="s">
        <v>913</v>
      </c>
      <c r="D18" s="281" t="s">
        <v>957</v>
      </c>
      <c r="E18" s="299" t="s">
        <v>477</v>
      </c>
      <c r="F18" s="300" t="s">
        <v>914</v>
      </c>
      <c r="G18" s="293" t="s">
        <v>915</v>
      </c>
    </row>
    <row r="19" spans="1:7" ht="28.8" x14ac:dyDescent="0.3">
      <c r="A19" s="274">
        <v>16</v>
      </c>
      <c r="B19" s="278" t="s">
        <v>916</v>
      </c>
      <c r="C19" s="285" t="s">
        <v>918</v>
      </c>
      <c r="D19" s="281" t="s">
        <v>920</v>
      </c>
      <c r="E19" s="299" t="s">
        <v>922</v>
      </c>
      <c r="F19" s="300" t="s">
        <v>919</v>
      </c>
      <c r="G19" s="293" t="s">
        <v>921</v>
      </c>
    </row>
    <row r="20" spans="1:7" ht="43.2" x14ac:dyDescent="0.3">
      <c r="A20" s="274">
        <v>17</v>
      </c>
      <c r="B20" s="278" t="s">
        <v>317</v>
      </c>
      <c r="C20" s="285" t="s">
        <v>923</v>
      </c>
      <c r="D20" s="281" t="s">
        <v>925</v>
      </c>
      <c r="E20" s="299" t="s">
        <v>924</v>
      </c>
      <c r="F20" s="301" t="s">
        <v>926</v>
      </c>
      <c r="G20" s="293" t="s">
        <v>974</v>
      </c>
    </row>
    <row r="21" spans="1:7" ht="46.8" customHeight="1" x14ac:dyDescent="0.3">
      <c r="A21" s="274">
        <v>18</v>
      </c>
      <c r="B21" s="278" t="s">
        <v>425</v>
      </c>
      <c r="C21" s="286" t="s">
        <v>853</v>
      </c>
      <c r="D21" s="280" t="s">
        <v>956</v>
      </c>
      <c r="E21" s="302" t="s">
        <v>856</v>
      </c>
      <c r="F21" s="301" t="s">
        <v>928</v>
      </c>
      <c r="G21" s="293" t="s">
        <v>927</v>
      </c>
    </row>
    <row r="22" spans="1:7" ht="43.2" x14ac:dyDescent="0.3">
      <c r="A22" s="274">
        <v>19</v>
      </c>
      <c r="B22" s="281" t="s">
        <v>65</v>
      </c>
      <c r="C22" s="285" t="s">
        <v>930</v>
      </c>
      <c r="D22" s="281" t="s">
        <v>955</v>
      </c>
      <c r="E22" s="299" t="s">
        <v>929</v>
      </c>
      <c r="F22" s="300" t="s">
        <v>977</v>
      </c>
      <c r="G22" s="293" t="s">
        <v>975</v>
      </c>
    </row>
    <row r="23" spans="1:7" ht="43.2" x14ac:dyDescent="0.3">
      <c r="A23" s="274">
        <v>20</v>
      </c>
      <c r="B23" s="281" t="s">
        <v>5</v>
      </c>
      <c r="C23" s="285" t="s">
        <v>932</v>
      </c>
      <c r="D23" s="279" t="s">
        <v>954</v>
      </c>
      <c r="E23" s="299" t="s">
        <v>931</v>
      </c>
      <c r="F23" s="300" t="s">
        <v>933</v>
      </c>
      <c r="G23" s="293" t="s">
        <v>976</v>
      </c>
    </row>
    <row r="24" spans="1:7" ht="28.8" x14ac:dyDescent="0.3">
      <c r="A24" s="274">
        <v>21</v>
      </c>
      <c r="B24" s="279" t="s">
        <v>66</v>
      </c>
      <c r="C24" s="285" t="s">
        <v>938</v>
      </c>
      <c r="D24" s="281" t="s">
        <v>937</v>
      </c>
      <c r="E24" s="299" t="s">
        <v>934</v>
      </c>
      <c r="F24" s="300" t="s">
        <v>935</v>
      </c>
      <c r="G24" s="293" t="s">
        <v>936</v>
      </c>
    </row>
    <row r="25" spans="1:7" ht="43.2" x14ac:dyDescent="0.3">
      <c r="A25" s="274">
        <v>22</v>
      </c>
      <c r="B25" s="281" t="s">
        <v>165</v>
      </c>
      <c r="C25" s="285" t="s">
        <v>942</v>
      </c>
      <c r="D25" s="281" t="s">
        <v>937</v>
      </c>
      <c r="E25" s="299" t="s">
        <v>939</v>
      </c>
      <c r="F25" s="300" t="s">
        <v>941</v>
      </c>
      <c r="G25" s="293" t="s">
        <v>940</v>
      </c>
    </row>
    <row r="26" spans="1:7" ht="43.2" x14ac:dyDescent="0.3">
      <c r="A26" s="274">
        <v>23</v>
      </c>
      <c r="B26" s="281" t="s">
        <v>167</v>
      </c>
      <c r="C26" s="285" t="s">
        <v>946</v>
      </c>
      <c r="D26" s="281" t="s">
        <v>945</v>
      </c>
      <c r="E26" s="299" t="s">
        <v>943</v>
      </c>
      <c r="F26" s="300" t="s">
        <v>944</v>
      </c>
      <c r="G26" s="293" t="s">
        <v>947</v>
      </c>
    </row>
    <row r="27" spans="1:7" ht="15" thickBot="1" x14ac:dyDescent="0.35">
      <c r="A27" s="275">
        <v>24</v>
      </c>
      <c r="B27" s="282" t="s">
        <v>795</v>
      </c>
      <c r="C27" s="287" t="s">
        <v>948</v>
      </c>
      <c r="D27" s="282" t="s">
        <v>953</v>
      </c>
      <c r="E27" s="303" t="s">
        <v>949</v>
      </c>
      <c r="F27" s="304" t="s">
        <v>950</v>
      </c>
      <c r="G27" s="294" t="s">
        <v>951</v>
      </c>
    </row>
    <row r="28" spans="1:7" x14ac:dyDescent="0.3">
      <c r="A28" s="311"/>
      <c r="B28" s="312"/>
      <c r="C28" s="313"/>
      <c r="D28" s="312"/>
      <c r="E28" s="314"/>
      <c r="F28" s="315"/>
      <c r="G28" s="316"/>
    </row>
    <row r="29" spans="1:7" x14ac:dyDescent="0.3">
      <c r="D29" s="271"/>
    </row>
  </sheetData>
  <mergeCells count="1">
    <mergeCell ref="A1:G1"/>
  </mergeCells>
  <hyperlinks>
    <hyperlink ref="E21" r:id="rId1"/>
    <hyperlink ref="F4" r:id="rId2" display="mailto:info@veb.ru"/>
    <hyperlink ref="E4" r:id="rId3"/>
    <hyperlink ref="E6" r:id="rId4"/>
    <hyperlink ref="F6" r:id="rId5"/>
    <hyperlink ref="F5" r:id="rId6"/>
    <hyperlink ref="E5" r:id="rId7"/>
    <hyperlink ref="F7" r:id="rId8"/>
    <hyperlink ref="E7" r:id="rId9"/>
    <hyperlink ref="E8" r:id="rId10"/>
    <hyperlink ref="E9" r:id="rId11"/>
    <hyperlink ref="E10" r:id="rId12"/>
    <hyperlink ref="F10" r:id="rId13"/>
    <hyperlink ref="E11" r:id="rId14"/>
    <hyperlink ref="F11" r:id="rId15" display="msk@minvr.ru (Москва); "/>
    <hyperlink ref="E12" r:id="rId16"/>
    <hyperlink ref="F13" r:id="rId17"/>
    <hyperlink ref="E13" r:id="rId18"/>
    <hyperlink ref="E14" r:id="rId19"/>
    <hyperlink ref="F14" r:id="rId20"/>
    <hyperlink ref="F8" r:id="rId21"/>
    <hyperlink ref="E15" r:id="rId22"/>
    <hyperlink ref="F15" r:id="rId23"/>
    <hyperlink ref="E16" r:id="rId24"/>
    <hyperlink ref="F16" r:id="rId25"/>
    <hyperlink ref="E17" r:id="rId26"/>
    <hyperlink ref="F17" r:id="rId27"/>
    <hyperlink ref="E18" r:id="rId28"/>
    <hyperlink ref="F18" r:id="rId29"/>
    <hyperlink ref="F19" r:id="rId30"/>
    <hyperlink ref="E19" r:id="rId31"/>
    <hyperlink ref="E20" r:id="rId32"/>
    <hyperlink ref="E22" r:id="rId33"/>
    <hyperlink ref="E23" r:id="rId34"/>
    <hyperlink ref="F23" r:id="rId35"/>
    <hyperlink ref="E24" r:id="rId36"/>
    <hyperlink ref="F24" r:id="rId37"/>
    <hyperlink ref="E25" r:id="rId38"/>
    <hyperlink ref="F25" r:id="rId39"/>
    <hyperlink ref="E26" r:id="rId40"/>
    <hyperlink ref="F26" r:id="rId41"/>
    <hyperlink ref="E27" r:id="rId42"/>
    <hyperlink ref="F27" r:id="rId43"/>
    <hyperlink ref="F22" r:id="rId44"/>
  </hyperlinks>
  <pageMargins left="0.7" right="0.7" top="0.75" bottom="0.75" header="0.3" footer="0.3"/>
  <pageSetup paperSize="9" scale="47" orientation="landscape" r:id="rId4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1:R11"/>
  <sheetViews>
    <sheetView zoomScale="75" zoomScaleNormal="75" workbookViewId="0">
      <selection activeCell="I3" sqref="I3"/>
    </sheetView>
  </sheetViews>
  <sheetFormatPr defaultRowHeight="14.4" x14ac:dyDescent="0.3"/>
  <sheetData>
    <row r="11" spans="2:18" x14ac:dyDescent="0.3">
      <c r="B11" s="402" t="s">
        <v>1320</v>
      </c>
      <c r="R11" s="402" t="s">
        <v>1322</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4" r:id="rId3" name="Button 2">
              <controlPr defaultSize="0" print="0" autoFill="0" autoPict="0" macro="[0]!всяпром">
                <anchor moveWithCells="1" sizeWithCells="1">
                  <from>
                    <xdr:col>1</xdr:col>
                    <xdr:colOff>160020</xdr:colOff>
                    <xdr:row>4</xdr:row>
                    <xdr:rowOff>160020</xdr:rowOff>
                  </from>
                  <to>
                    <xdr:col>5</xdr:col>
                    <xdr:colOff>464820</xdr:colOff>
                    <xdr:row>7</xdr:row>
                    <xdr:rowOff>83820</xdr:rowOff>
                  </to>
                </anchor>
              </controlPr>
            </control>
          </mc:Choice>
        </mc:AlternateContent>
        <mc:AlternateContent xmlns:mc="http://schemas.openxmlformats.org/markup-compatibility/2006">
          <mc:Choice Requires="x14">
            <control shapeId="3075" r:id="rId4" name="Button 3">
              <controlPr defaultSize="0" print="0" autoFill="0" autoPict="0" macro="[0]!Субпром">
                <anchor moveWithCells="1" sizeWithCells="1">
                  <from>
                    <xdr:col>0</xdr:col>
                    <xdr:colOff>579120</xdr:colOff>
                    <xdr:row>11</xdr:row>
                    <xdr:rowOff>99060</xdr:rowOff>
                  </from>
                  <to>
                    <xdr:col>4</xdr:col>
                    <xdr:colOff>396240</xdr:colOff>
                    <xdr:row>15</xdr:row>
                    <xdr:rowOff>160020</xdr:rowOff>
                  </to>
                </anchor>
              </controlPr>
            </control>
          </mc:Choice>
        </mc:AlternateContent>
        <mc:AlternateContent xmlns:mc="http://schemas.openxmlformats.org/markup-compatibility/2006">
          <mc:Choice Requires="x14">
            <control shapeId="3076" r:id="rId5" name="Button 4">
              <controlPr defaultSize="0" print="0" autoFill="0" autoPict="0" macro="[0]!назадгм">
                <anchor moveWithCells="1" sizeWithCells="1">
                  <from>
                    <xdr:col>12</xdr:col>
                    <xdr:colOff>259080</xdr:colOff>
                    <xdr:row>0</xdr:row>
                    <xdr:rowOff>114300</xdr:rowOff>
                  </from>
                  <to>
                    <xdr:col>16</xdr:col>
                    <xdr:colOff>129540</xdr:colOff>
                    <xdr:row>3</xdr:row>
                    <xdr:rowOff>68580</xdr:rowOff>
                  </to>
                </anchor>
              </controlPr>
            </control>
          </mc:Choice>
        </mc:AlternateContent>
        <mc:AlternateContent xmlns:mc="http://schemas.openxmlformats.org/markup-compatibility/2006">
          <mc:Choice Requires="x14">
            <control shapeId="3077" r:id="rId6" name="Button 5">
              <controlPr defaultSize="0" print="0" autoFill="0" autoPict="0" macro="[0]!Субавто">
                <anchor moveWithCells="1" sizeWithCells="1">
                  <from>
                    <xdr:col>4</xdr:col>
                    <xdr:colOff>586740</xdr:colOff>
                    <xdr:row>12</xdr:row>
                    <xdr:rowOff>0</xdr:rowOff>
                  </from>
                  <to>
                    <xdr:col>15</xdr:col>
                    <xdr:colOff>137160</xdr:colOff>
                    <xdr:row>13</xdr:row>
                    <xdr:rowOff>129540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8" sqref="F18"/>
    </sheetView>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Q65"/>
  <sheetViews>
    <sheetView zoomScale="75" zoomScaleNormal="75" workbookViewId="0">
      <selection activeCell="J5" sqref="J5"/>
    </sheetView>
  </sheetViews>
  <sheetFormatPr defaultRowHeight="14.4" x14ac:dyDescent="0.3"/>
  <cols>
    <col min="3" max="3" width="22.6640625" customWidth="1"/>
    <col min="4" max="4" width="38.88671875" customWidth="1"/>
    <col min="10" max="10" width="21.5546875" customWidth="1"/>
    <col min="11" max="11" width="18.6640625" customWidth="1"/>
    <col min="13" max="13" width="10.77734375" customWidth="1"/>
    <col min="16" max="16" width="10.77734375" customWidth="1"/>
    <col min="17" max="17" width="15.6640625" customWidth="1"/>
  </cols>
  <sheetData>
    <row r="4" spans="1:17" x14ac:dyDescent="0.3">
      <c r="A4" s="489" t="s">
        <v>1319</v>
      </c>
      <c r="B4" s="489"/>
      <c r="C4" s="489"/>
      <c r="D4" s="489"/>
      <c r="E4" s="489"/>
      <c r="F4" s="489"/>
      <c r="G4" s="489"/>
      <c r="H4" s="489"/>
      <c r="I4" s="489"/>
      <c r="J4" s="489"/>
      <c r="K4" s="489"/>
      <c r="L4" s="489"/>
      <c r="M4" s="489"/>
      <c r="N4" s="489"/>
      <c r="O4" s="489"/>
    </row>
    <row r="6" spans="1:17" ht="15" thickBot="1" x14ac:dyDescent="0.35"/>
    <row r="7" spans="1:17" s="230" customFormat="1" ht="13.2" customHeight="1" x14ac:dyDescent="0.3">
      <c r="A7" s="449" t="s">
        <v>88</v>
      </c>
      <c r="B7" s="331"/>
      <c r="C7" s="447" t="s">
        <v>0</v>
      </c>
      <c r="D7" s="447" t="s">
        <v>33</v>
      </c>
      <c r="E7" s="447" t="s">
        <v>579</v>
      </c>
      <c r="F7" s="447"/>
      <c r="G7" s="447"/>
      <c r="H7" s="447"/>
      <c r="I7" s="447"/>
      <c r="J7" s="447" t="s">
        <v>34</v>
      </c>
      <c r="K7" s="447" t="s">
        <v>35</v>
      </c>
      <c r="L7" s="453" t="s">
        <v>172</v>
      </c>
      <c r="M7" s="453" t="s">
        <v>1021</v>
      </c>
      <c r="N7" s="453" t="s">
        <v>1022</v>
      </c>
      <c r="O7" s="453" t="s">
        <v>1023</v>
      </c>
      <c r="P7" s="455" t="s">
        <v>1317</v>
      </c>
      <c r="Q7" s="451" t="s">
        <v>1318</v>
      </c>
    </row>
    <row r="8" spans="1:17" s="230" customFormat="1" ht="106.2" customHeight="1" thickBot="1" x14ac:dyDescent="0.35">
      <c r="A8" s="450"/>
      <c r="B8" s="332"/>
      <c r="C8" s="448"/>
      <c r="D8" s="448"/>
      <c r="E8" s="399" t="s">
        <v>836</v>
      </c>
      <c r="F8" s="399" t="s">
        <v>837</v>
      </c>
      <c r="G8" s="399"/>
      <c r="H8" s="399" t="s">
        <v>838</v>
      </c>
      <c r="I8" s="399" t="s">
        <v>839</v>
      </c>
      <c r="J8" s="448"/>
      <c r="K8" s="448"/>
      <c r="L8" s="454"/>
      <c r="M8" s="454"/>
      <c r="N8" s="454"/>
      <c r="O8" s="454"/>
      <c r="P8" s="456"/>
      <c r="Q8" s="452"/>
    </row>
    <row r="9" spans="1:17" s="230" customFormat="1" ht="405" customHeight="1" x14ac:dyDescent="0.3">
      <c r="A9" s="352"/>
      <c r="B9" s="334">
        <v>7</v>
      </c>
      <c r="C9" s="148" t="s">
        <v>1030</v>
      </c>
      <c r="D9" s="398" t="s">
        <v>1031</v>
      </c>
      <c r="E9" s="351" t="s">
        <v>552</v>
      </c>
      <c r="F9" s="351" t="s">
        <v>553</v>
      </c>
      <c r="G9" s="351" t="s">
        <v>1029</v>
      </c>
      <c r="H9" s="351" t="s">
        <v>554</v>
      </c>
      <c r="I9" s="351" t="s">
        <v>550</v>
      </c>
      <c r="J9" s="398" t="s">
        <v>1033</v>
      </c>
      <c r="K9" s="398" t="s">
        <v>1034</v>
      </c>
      <c r="L9" s="397" t="s">
        <v>4</v>
      </c>
      <c r="M9" s="241" t="s">
        <v>1035</v>
      </c>
      <c r="N9" s="241">
        <v>0</v>
      </c>
      <c r="O9" s="241">
        <v>0</v>
      </c>
      <c r="P9" s="309" t="s">
        <v>1036</v>
      </c>
      <c r="Q9" s="329" t="s">
        <v>1037</v>
      </c>
    </row>
    <row r="10" spans="1:17" s="230" customFormat="1" ht="283.2" customHeight="1" x14ac:dyDescent="0.3">
      <c r="A10" s="330">
        <v>7</v>
      </c>
      <c r="B10" s="334"/>
      <c r="C10" s="148" t="s">
        <v>23</v>
      </c>
      <c r="D10" s="398" t="s">
        <v>263</v>
      </c>
      <c r="E10" s="351" t="s">
        <v>552</v>
      </c>
      <c r="F10" s="351" t="s">
        <v>553</v>
      </c>
      <c r="G10" s="351" t="s">
        <v>1029</v>
      </c>
      <c r="H10" s="351" t="s">
        <v>554</v>
      </c>
      <c r="I10" s="351" t="s">
        <v>550</v>
      </c>
      <c r="J10" s="398" t="s">
        <v>810</v>
      </c>
      <c r="K10" s="398" t="s">
        <v>101</v>
      </c>
      <c r="L10" s="397" t="s">
        <v>4</v>
      </c>
      <c r="M10" s="241">
        <v>57974568.899999999</v>
      </c>
      <c r="N10" s="241" t="s">
        <v>1028</v>
      </c>
      <c r="O10" s="241">
        <v>70743875.700000003</v>
      </c>
      <c r="P10" s="149" t="s">
        <v>179</v>
      </c>
      <c r="Q10" s="329" t="s">
        <v>809</v>
      </c>
    </row>
    <row r="11" spans="1:17" s="230" customFormat="1" ht="327" customHeight="1" x14ac:dyDescent="0.3">
      <c r="A11" s="330">
        <v>8</v>
      </c>
      <c r="B11" s="333"/>
      <c r="C11" s="148" t="s">
        <v>500</v>
      </c>
      <c r="D11" s="398" t="s">
        <v>501</v>
      </c>
      <c r="E11" s="351" t="s">
        <v>552</v>
      </c>
      <c r="F11" s="351" t="s">
        <v>553</v>
      </c>
      <c r="G11" s="351"/>
      <c r="H11" s="351" t="s">
        <v>554</v>
      </c>
      <c r="I11" s="351" t="s">
        <v>550</v>
      </c>
      <c r="J11" s="398" t="s">
        <v>808</v>
      </c>
      <c r="K11" s="398" t="s">
        <v>1045</v>
      </c>
      <c r="L11" s="397" t="s">
        <v>4</v>
      </c>
      <c r="M11" s="241" t="s">
        <v>1044</v>
      </c>
      <c r="N11" s="241">
        <v>0</v>
      </c>
      <c r="O11" s="241">
        <v>0</v>
      </c>
      <c r="P11" s="149" t="s">
        <v>502</v>
      </c>
      <c r="Q11" s="329" t="s">
        <v>1043</v>
      </c>
    </row>
    <row r="12" spans="1:17" s="230" customFormat="1" ht="328.2" customHeight="1" x14ac:dyDescent="0.3">
      <c r="A12" s="330">
        <v>9</v>
      </c>
      <c r="B12" s="333"/>
      <c r="C12" s="148" t="s">
        <v>25</v>
      </c>
      <c r="D12" s="398" t="s">
        <v>264</v>
      </c>
      <c r="E12" s="351" t="s">
        <v>552</v>
      </c>
      <c r="F12" s="351" t="s">
        <v>553</v>
      </c>
      <c r="G12" s="351"/>
      <c r="H12" s="351" t="s">
        <v>554</v>
      </c>
      <c r="I12" s="351" t="s">
        <v>550</v>
      </c>
      <c r="J12" s="398" t="s">
        <v>806</v>
      </c>
      <c r="K12" s="398" t="s">
        <v>1042</v>
      </c>
      <c r="L12" s="397" t="s">
        <v>4</v>
      </c>
      <c r="M12" s="241">
        <v>5412793.0999999996</v>
      </c>
      <c r="N12" s="241">
        <v>5412793.0999999996</v>
      </c>
      <c r="O12" s="241">
        <v>5412793.0999999996</v>
      </c>
      <c r="P12" s="149" t="s">
        <v>180</v>
      </c>
      <c r="Q12" s="396" t="s">
        <v>805</v>
      </c>
    </row>
    <row r="13" spans="1:17" s="230" customFormat="1" ht="237.6" customHeight="1" x14ac:dyDescent="0.3">
      <c r="A13" s="344">
        <v>10</v>
      </c>
      <c r="B13" s="333"/>
      <c r="C13" s="148" t="s">
        <v>103</v>
      </c>
      <c r="D13" s="398" t="s">
        <v>496</v>
      </c>
      <c r="E13" s="351" t="s">
        <v>552</v>
      </c>
      <c r="F13" s="351" t="s">
        <v>553</v>
      </c>
      <c r="G13" s="351"/>
      <c r="H13" s="351" t="s">
        <v>554</v>
      </c>
      <c r="I13" s="351" t="s">
        <v>550</v>
      </c>
      <c r="J13" s="398" t="s">
        <v>497</v>
      </c>
      <c r="K13" s="398" t="s">
        <v>498</v>
      </c>
      <c r="L13" s="397" t="s">
        <v>4</v>
      </c>
      <c r="M13" s="241">
        <v>4938710.9000000004</v>
      </c>
      <c r="N13" s="241">
        <v>5252272.3</v>
      </c>
      <c r="O13" s="241">
        <v>5540787.7000000002</v>
      </c>
      <c r="P13" s="149" t="s">
        <v>181</v>
      </c>
      <c r="Q13" s="396" t="s">
        <v>499</v>
      </c>
    </row>
    <row r="14" spans="1:17" s="230" customFormat="1" ht="316.8" customHeight="1" x14ac:dyDescent="0.3">
      <c r="A14" s="330">
        <v>11</v>
      </c>
      <c r="B14" s="333"/>
      <c r="C14" s="148" t="s">
        <v>1049</v>
      </c>
      <c r="D14" s="398" t="s">
        <v>1050</v>
      </c>
      <c r="E14" s="351" t="s">
        <v>552</v>
      </c>
      <c r="F14" s="351" t="s">
        <v>557</v>
      </c>
      <c r="G14" s="351"/>
      <c r="H14" s="351" t="s">
        <v>554</v>
      </c>
      <c r="I14" s="351" t="s">
        <v>550</v>
      </c>
      <c r="J14" s="398" t="s">
        <v>720</v>
      </c>
      <c r="K14" s="398" t="s">
        <v>1048</v>
      </c>
      <c r="L14" s="397" t="s">
        <v>4</v>
      </c>
      <c r="M14" s="241">
        <v>1182241.3</v>
      </c>
      <c r="N14" s="241">
        <v>677037.9</v>
      </c>
      <c r="O14" s="241">
        <v>677037.9</v>
      </c>
      <c r="P14" s="149" t="s">
        <v>182</v>
      </c>
      <c r="Q14" s="329" t="s">
        <v>1047</v>
      </c>
    </row>
    <row r="15" spans="1:17" s="230" customFormat="1" ht="369.6" customHeight="1" x14ac:dyDescent="0.3">
      <c r="A15" s="344">
        <v>12</v>
      </c>
      <c r="B15" s="333"/>
      <c r="C15" s="148" t="s">
        <v>1051</v>
      </c>
      <c r="D15" s="398" t="s">
        <v>722</v>
      </c>
      <c r="E15" s="351" t="s">
        <v>552</v>
      </c>
      <c r="F15" s="351" t="s">
        <v>553</v>
      </c>
      <c r="G15" s="351" t="s">
        <v>1068</v>
      </c>
      <c r="H15" s="351" t="s">
        <v>554</v>
      </c>
      <c r="I15" s="351" t="s">
        <v>550</v>
      </c>
      <c r="J15" s="398" t="s">
        <v>516</v>
      </c>
      <c r="K15" s="398" t="s">
        <v>514</v>
      </c>
      <c r="L15" s="397" t="s">
        <v>4</v>
      </c>
      <c r="M15" s="241">
        <v>500000</v>
      </c>
      <c r="N15" s="241">
        <v>0</v>
      </c>
      <c r="O15" s="241">
        <v>0</v>
      </c>
      <c r="P15" s="149" t="s">
        <v>513</v>
      </c>
      <c r="Q15" s="396" t="s">
        <v>721</v>
      </c>
    </row>
    <row r="16" spans="1:17" s="230" customFormat="1" ht="334.2" customHeight="1" x14ac:dyDescent="0.3">
      <c r="A16" s="330">
        <v>13</v>
      </c>
      <c r="B16" s="333"/>
      <c r="C16" s="148" t="s">
        <v>24</v>
      </c>
      <c r="D16" s="398" t="s">
        <v>265</v>
      </c>
      <c r="E16" s="351" t="s">
        <v>552</v>
      </c>
      <c r="F16" s="351" t="s">
        <v>553</v>
      </c>
      <c r="G16" s="351"/>
      <c r="H16" s="351" t="s">
        <v>554</v>
      </c>
      <c r="I16" s="351" t="s">
        <v>550</v>
      </c>
      <c r="J16" s="398" t="s">
        <v>810</v>
      </c>
      <c r="K16" s="398" t="s">
        <v>1041</v>
      </c>
      <c r="L16" s="397" t="s">
        <v>4</v>
      </c>
      <c r="M16" s="241" t="s">
        <v>1038</v>
      </c>
      <c r="N16" s="241" t="s">
        <v>1039</v>
      </c>
      <c r="O16" s="241" t="s">
        <v>1040</v>
      </c>
      <c r="P16" s="149" t="s">
        <v>183</v>
      </c>
      <c r="Q16" s="329" t="s">
        <v>811</v>
      </c>
    </row>
    <row r="17" spans="1:17" s="230" customFormat="1" ht="252.6" customHeight="1" x14ac:dyDescent="0.3">
      <c r="A17" s="330">
        <v>14</v>
      </c>
      <c r="B17" s="333"/>
      <c r="C17" s="148" t="s">
        <v>106</v>
      </c>
      <c r="D17" s="398" t="s">
        <v>503</v>
      </c>
      <c r="E17" s="351" t="s">
        <v>552</v>
      </c>
      <c r="F17" s="351" t="s">
        <v>553</v>
      </c>
      <c r="G17" s="351"/>
      <c r="H17" s="351" t="s">
        <v>554</v>
      </c>
      <c r="I17" s="351" t="s">
        <v>550</v>
      </c>
      <c r="J17" s="398" t="s">
        <v>108</v>
      </c>
      <c r="K17" s="398" t="s">
        <v>1052</v>
      </c>
      <c r="L17" s="397" t="s">
        <v>4</v>
      </c>
      <c r="M17" s="241">
        <v>18948707.800000001</v>
      </c>
      <c r="N17" s="241">
        <v>20933296.100000001</v>
      </c>
      <c r="O17" s="241">
        <v>18899663.199999999</v>
      </c>
      <c r="P17" s="149" t="s">
        <v>184</v>
      </c>
      <c r="Q17" s="329" t="s">
        <v>375</v>
      </c>
    </row>
    <row r="18" spans="1:17" s="230" customFormat="1" ht="303.60000000000002" customHeight="1" x14ac:dyDescent="0.3">
      <c r="A18" s="344">
        <v>15</v>
      </c>
      <c r="B18" s="333"/>
      <c r="C18" s="148" t="s">
        <v>505</v>
      </c>
      <c r="D18" s="398" t="s">
        <v>816</v>
      </c>
      <c r="E18" s="351" t="s">
        <v>552</v>
      </c>
      <c r="F18" s="351" t="s">
        <v>553</v>
      </c>
      <c r="G18" s="351"/>
      <c r="H18" s="351" t="s">
        <v>554</v>
      </c>
      <c r="I18" s="351" t="s">
        <v>550</v>
      </c>
      <c r="J18" s="398" t="s">
        <v>815</v>
      </c>
      <c r="K18" s="398" t="s">
        <v>814</v>
      </c>
      <c r="L18" s="397" t="s">
        <v>4</v>
      </c>
      <c r="M18" s="241">
        <v>2100000</v>
      </c>
      <c r="N18" s="241">
        <v>1925000</v>
      </c>
      <c r="O18" s="241">
        <v>1925000</v>
      </c>
      <c r="P18" s="149" t="s">
        <v>504</v>
      </c>
      <c r="Q18" s="396" t="s">
        <v>813</v>
      </c>
    </row>
    <row r="19" spans="1:17" s="230" customFormat="1" ht="409.6" customHeight="1" x14ac:dyDescent="0.3">
      <c r="A19" s="330">
        <v>16</v>
      </c>
      <c r="B19" s="333"/>
      <c r="C19" s="148" t="s">
        <v>506</v>
      </c>
      <c r="D19" s="398" t="s">
        <v>512</v>
      </c>
      <c r="E19" s="351" t="s">
        <v>552</v>
      </c>
      <c r="F19" s="351" t="s">
        <v>553</v>
      </c>
      <c r="G19" s="351"/>
      <c r="H19" s="351" t="s">
        <v>554</v>
      </c>
      <c r="I19" s="351" t="s">
        <v>550</v>
      </c>
      <c r="J19" s="398" t="s">
        <v>510</v>
      </c>
      <c r="K19" s="398" t="s">
        <v>507</v>
      </c>
      <c r="L19" s="397" t="s">
        <v>4</v>
      </c>
      <c r="M19" s="241">
        <v>11026772.1</v>
      </c>
      <c r="N19" s="241">
        <v>13272190.1</v>
      </c>
      <c r="O19" s="241">
        <v>15732898.1</v>
      </c>
      <c r="P19" s="149" t="s">
        <v>509</v>
      </c>
      <c r="Q19" s="329" t="s">
        <v>508</v>
      </c>
    </row>
    <row r="20" spans="1:17" s="230" customFormat="1" ht="145.19999999999999" customHeight="1" x14ac:dyDescent="0.3">
      <c r="A20" s="330">
        <v>17</v>
      </c>
      <c r="B20" s="333"/>
      <c r="C20" s="148" t="s">
        <v>38</v>
      </c>
      <c r="D20" s="398" t="s">
        <v>266</v>
      </c>
      <c r="E20" s="351" t="s">
        <v>552</v>
      </c>
      <c r="F20" s="351" t="s">
        <v>539</v>
      </c>
      <c r="G20" s="351" t="s">
        <v>1056</v>
      </c>
      <c r="H20" s="351" t="s">
        <v>554</v>
      </c>
      <c r="I20" s="351" t="s">
        <v>550</v>
      </c>
      <c r="J20" s="398" t="s">
        <v>1057</v>
      </c>
      <c r="K20" s="398" t="s">
        <v>1058</v>
      </c>
      <c r="L20" s="397" t="s">
        <v>4</v>
      </c>
      <c r="M20" s="241">
        <v>763652.5</v>
      </c>
      <c r="N20" s="241">
        <v>1198352.5</v>
      </c>
      <c r="O20" s="241">
        <v>1198352.5</v>
      </c>
      <c r="P20" s="149" t="s">
        <v>185</v>
      </c>
      <c r="Q20" s="396" t="s">
        <v>334</v>
      </c>
    </row>
    <row r="21" spans="1:17" s="230" customFormat="1" ht="145.19999999999999" customHeight="1" x14ac:dyDescent="0.3">
      <c r="A21" s="344">
        <v>18</v>
      </c>
      <c r="B21" s="333"/>
      <c r="C21" s="148" t="s">
        <v>711</v>
      </c>
      <c r="D21" s="398" t="s">
        <v>482</v>
      </c>
      <c r="E21" s="351" t="s">
        <v>552</v>
      </c>
      <c r="F21" s="351" t="s">
        <v>557</v>
      </c>
      <c r="G21" s="351" t="s">
        <v>1059</v>
      </c>
      <c r="H21" s="351" t="s">
        <v>554</v>
      </c>
      <c r="I21" s="351" t="s">
        <v>550</v>
      </c>
      <c r="J21" s="398" t="s">
        <v>294</v>
      </c>
      <c r="K21" s="398" t="s">
        <v>483</v>
      </c>
      <c r="L21" s="397" t="s">
        <v>4</v>
      </c>
      <c r="M21" s="241">
        <v>546738.4</v>
      </c>
      <c r="N21" s="241">
        <v>546738.4</v>
      </c>
      <c r="O21" s="241">
        <v>546738.4</v>
      </c>
      <c r="P21" s="149" t="s">
        <v>186</v>
      </c>
      <c r="Q21" s="396" t="s">
        <v>835</v>
      </c>
    </row>
    <row r="22" spans="1:17" s="230" customFormat="1" ht="158.4" customHeight="1" x14ac:dyDescent="0.3">
      <c r="A22" s="330">
        <v>19</v>
      </c>
      <c r="B22" s="333"/>
      <c r="C22" s="148" t="s">
        <v>481</v>
      </c>
      <c r="D22" s="398" t="s">
        <v>780</v>
      </c>
      <c r="E22" s="351" t="s">
        <v>552</v>
      </c>
      <c r="F22" s="351" t="s">
        <v>557</v>
      </c>
      <c r="G22" s="351" t="s">
        <v>1059</v>
      </c>
      <c r="H22" s="351" t="s">
        <v>554</v>
      </c>
      <c r="I22" s="351" t="s">
        <v>550</v>
      </c>
      <c r="J22" s="398" t="s">
        <v>111</v>
      </c>
      <c r="K22" s="398" t="s">
        <v>1100</v>
      </c>
      <c r="L22" s="397" t="s">
        <v>4</v>
      </c>
      <c r="M22" s="241">
        <v>70000</v>
      </c>
      <c r="N22" s="241">
        <v>70000</v>
      </c>
      <c r="O22" s="241">
        <v>70000</v>
      </c>
      <c r="P22" s="149" t="s">
        <v>187</v>
      </c>
      <c r="Q22" s="329" t="s">
        <v>779</v>
      </c>
    </row>
    <row r="23" spans="1:17" s="230" customFormat="1" ht="290.39999999999998" customHeight="1" x14ac:dyDescent="0.3">
      <c r="A23" s="330">
        <v>20</v>
      </c>
      <c r="B23" s="333"/>
      <c r="C23" s="148" t="s">
        <v>13</v>
      </c>
      <c r="D23" s="398" t="s">
        <v>112</v>
      </c>
      <c r="E23" s="351" t="s">
        <v>552</v>
      </c>
      <c r="F23" s="351" t="s">
        <v>558</v>
      </c>
      <c r="G23" s="351" t="s">
        <v>1062</v>
      </c>
      <c r="H23" s="351" t="s">
        <v>554</v>
      </c>
      <c r="I23" s="351" t="s">
        <v>550</v>
      </c>
      <c r="J23" s="398" t="s">
        <v>113</v>
      </c>
      <c r="K23" s="398" t="s">
        <v>1101</v>
      </c>
      <c r="L23" s="397" t="s">
        <v>4</v>
      </c>
      <c r="M23" s="241">
        <v>615000</v>
      </c>
      <c r="N23" s="241">
        <v>615000</v>
      </c>
      <c r="O23" s="241">
        <v>615000</v>
      </c>
      <c r="P23" s="149" t="s">
        <v>188</v>
      </c>
      <c r="Q23" s="329" t="s">
        <v>1061</v>
      </c>
    </row>
    <row r="24" spans="1:17" s="230" customFormat="1" ht="198" customHeight="1" x14ac:dyDescent="0.3">
      <c r="A24" s="344">
        <v>21</v>
      </c>
      <c r="B24" s="333"/>
      <c r="C24" s="148" t="s">
        <v>26</v>
      </c>
      <c r="D24" s="398" t="s">
        <v>267</v>
      </c>
      <c r="E24" s="351" t="s">
        <v>552</v>
      </c>
      <c r="F24" s="351" t="s">
        <v>542</v>
      </c>
      <c r="G24" s="351"/>
      <c r="H24" s="351" t="s">
        <v>554</v>
      </c>
      <c r="I24" s="351" t="s">
        <v>550</v>
      </c>
      <c r="J24" s="398" t="s">
        <v>114</v>
      </c>
      <c r="K24" s="398" t="s">
        <v>115</v>
      </c>
      <c r="L24" s="397" t="s">
        <v>4</v>
      </c>
      <c r="M24" s="241">
        <v>450000</v>
      </c>
      <c r="N24" s="241">
        <v>450000</v>
      </c>
      <c r="O24" s="241">
        <v>450000</v>
      </c>
      <c r="P24" s="149" t="s">
        <v>190</v>
      </c>
      <c r="Q24" s="396" t="s">
        <v>189</v>
      </c>
    </row>
    <row r="25" spans="1:17" s="230" customFormat="1" ht="277.2" customHeight="1" x14ac:dyDescent="0.3">
      <c r="A25" s="344">
        <v>22</v>
      </c>
      <c r="B25" s="333"/>
      <c r="C25" s="148" t="s">
        <v>18</v>
      </c>
      <c r="D25" s="398" t="s">
        <v>268</v>
      </c>
      <c r="E25" s="351" t="s">
        <v>552</v>
      </c>
      <c r="F25" s="351" t="s">
        <v>542</v>
      </c>
      <c r="G25" s="351"/>
      <c r="H25" s="351" t="s">
        <v>554</v>
      </c>
      <c r="I25" s="351" t="s">
        <v>550</v>
      </c>
      <c r="J25" s="398" t="s">
        <v>295</v>
      </c>
      <c r="K25" s="398" t="s">
        <v>117</v>
      </c>
      <c r="L25" s="397" t="s">
        <v>4</v>
      </c>
      <c r="M25" s="241">
        <v>160000</v>
      </c>
      <c r="N25" s="241">
        <v>160000</v>
      </c>
      <c r="O25" s="241">
        <v>160000</v>
      </c>
      <c r="P25" s="149" t="s">
        <v>192</v>
      </c>
      <c r="Q25" s="396" t="s">
        <v>191</v>
      </c>
    </row>
    <row r="26" spans="1:17" s="230" customFormat="1" ht="158.4" customHeight="1" x14ac:dyDescent="0.3">
      <c r="A26" s="330">
        <v>23</v>
      </c>
      <c r="B26" s="333"/>
      <c r="C26" s="148" t="s">
        <v>22</v>
      </c>
      <c r="D26" s="398" t="s">
        <v>269</v>
      </c>
      <c r="E26" s="351" t="s">
        <v>552</v>
      </c>
      <c r="F26" s="351" t="s">
        <v>542</v>
      </c>
      <c r="G26" s="351" t="s">
        <v>1063</v>
      </c>
      <c r="H26" s="351" t="s">
        <v>554</v>
      </c>
      <c r="I26" s="351" t="s">
        <v>550</v>
      </c>
      <c r="J26" s="398" t="s">
        <v>296</v>
      </c>
      <c r="K26" s="398" t="s">
        <v>1064</v>
      </c>
      <c r="L26" s="397" t="s">
        <v>4</v>
      </c>
      <c r="M26" s="241">
        <v>400000</v>
      </c>
      <c r="N26" s="241">
        <v>1000000</v>
      </c>
      <c r="O26" s="241">
        <v>500000</v>
      </c>
      <c r="P26" s="149" t="s">
        <v>193</v>
      </c>
      <c r="Q26" s="329" t="s">
        <v>817</v>
      </c>
    </row>
    <row r="27" spans="1:17" s="230" customFormat="1" ht="145.19999999999999" customHeight="1" x14ac:dyDescent="0.3">
      <c r="A27" s="344">
        <v>24</v>
      </c>
      <c r="B27" s="333"/>
      <c r="C27" s="148" t="s">
        <v>119</v>
      </c>
      <c r="D27" s="398" t="s">
        <v>270</v>
      </c>
      <c r="E27" s="351" t="s">
        <v>552</v>
      </c>
      <c r="F27" s="351" t="s">
        <v>553</v>
      </c>
      <c r="G27" s="351"/>
      <c r="H27" s="351" t="s">
        <v>554</v>
      </c>
      <c r="I27" s="351" t="s">
        <v>550</v>
      </c>
      <c r="J27" s="398" t="s">
        <v>120</v>
      </c>
      <c r="K27" s="398" t="s">
        <v>121</v>
      </c>
      <c r="L27" s="397" t="s">
        <v>4</v>
      </c>
      <c r="M27" s="241">
        <v>200000</v>
      </c>
      <c r="N27" s="241">
        <v>200000</v>
      </c>
      <c r="O27" s="241">
        <v>200000</v>
      </c>
      <c r="P27" s="149" t="s">
        <v>195</v>
      </c>
      <c r="Q27" s="396" t="s">
        <v>194</v>
      </c>
    </row>
    <row r="28" spans="1:17" s="230" customFormat="1" ht="303.60000000000002" customHeight="1" x14ac:dyDescent="0.3">
      <c r="A28" s="330">
        <v>25</v>
      </c>
      <c r="B28" s="333"/>
      <c r="C28" s="148" t="s">
        <v>484</v>
      </c>
      <c r="D28" s="398" t="s">
        <v>520</v>
      </c>
      <c r="E28" s="351" t="s">
        <v>552</v>
      </c>
      <c r="F28" s="351" t="s">
        <v>553</v>
      </c>
      <c r="G28" s="351" t="s">
        <v>1059</v>
      </c>
      <c r="H28" s="351" t="s">
        <v>554</v>
      </c>
      <c r="I28" s="351" t="s">
        <v>550</v>
      </c>
      <c r="J28" s="398" t="s">
        <v>521</v>
      </c>
      <c r="K28" s="398" t="s">
        <v>1060</v>
      </c>
      <c r="L28" s="397" t="s">
        <v>4</v>
      </c>
      <c r="M28" s="241">
        <v>500000</v>
      </c>
      <c r="N28" s="241">
        <v>500000</v>
      </c>
      <c r="O28" s="241">
        <v>500000</v>
      </c>
      <c r="P28" s="149" t="s">
        <v>519</v>
      </c>
      <c r="Q28" s="329" t="s">
        <v>517</v>
      </c>
    </row>
    <row r="29" spans="1:17" s="230" customFormat="1" ht="330" customHeight="1" x14ac:dyDescent="0.3">
      <c r="A29" s="347">
        <v>26</v>
      </c>
      <c r="B29" s="333"/>
      <c r="C29" s="148" t="s">
        <v>40</v>
      </c>
      <c r="D29" s="398" t="s">
        <v>271</v>
      </c>
      <c r="E29" s="351" t="s">
        <v>552</v>
      </c>
      <c r="F29" s="351" t="s">
        <v>542</v>
      </c>
      <c r="G29" s="351"/>
      <c r="H29" s="351" t="s">
        <v>540</v>
      </c>
      <c r="I29" s="351" t="s">
        <v>555</v>
      </c>
      <c r="J29" s="398" t="s">
        <v>985</v>
      </c>
      <c r="K29" s="398" t="s">
        <v>791</v>
      </c>
      <c r="L29" s="397" t="s">
        <v>4</v>
      </c>
      <c r="M29" s="241"/>
      <c r="N29" s="241"/>
      <c r="O29" s="241"/>
      <c r="P29" s="149" t="s">
        <v>196</v>
      </c>
      <c r="Q29" s="396" t="s">
        <v>984</v>
      </c>
    </row>
    <row r="30" spans="1:17" s="230" customFormat="1" ht="277.2" customHeight="1" x14ac:dyDescent="0.3">
      <c r="A30" s="344">
        <v>27</v>
      </c>
      <c r="B30" s="333"/>
      <c r="C30" s="148" t="s">
        <v>42</v>
      </c>
      <c r="D30" s="398" t="s">
        <v>272</v>
      </c>
      <c r="E30" s="351" t="s">
        <v>552</v>
      </c>
      <c r="F30" s="351" t="s">
        <v>542</v>
      </c>
      <c r="G30" s="351"/>
      <c r="H30" s="351" t="s">
        <v>554</v>
      </c>
      <c r="I30" s="351" t="s">
        <v>550</v>
      </c>
      <c r="J30" s="398" t="s">
        <v>297</v>
      </c>
      <c r="K30" s="398" t="s">
        <v>43</v>
      </c>
      <c r="L30" s="397" t="s">
        <v>4</v>
      </c>
      <c r="M30" s="241">
        <v>100000</v>
      </c>
      <c r="N30" s="241">
        <v>100000</v>
      </c>
      <c r="O30" s="241">
        <v>100000</v>
      </c>
      <c r="P30" s="149" t="s">
        <v>198</v>
      </c>
      <c r="Q30" s="396" t="s">
        <v>197</v>
      </c>
    </row>
    <row r="31" spans="1:17" s="230" customFormat="1" ht="368.4" customHeight="1" x14ac:dyDescent="0.3">
      <c r="A31" s="330">
        <v>28</v>
      </c>
      <c r="B31" s="333"/>
      <c r="C31" s="148" t="s">
        <v>1065</v>
      </c>
      <c r="D31" s="398" t="s">
        <v>379</v>
      </c>
      <c r="E31" s="351" t="s">
        <v>552</v>
      </c>
      <c r="F31" s="351" t="s">
        <v>542</v>
      </c>
      <c r="G31" s="351" t="s">
        <v>1068</v>
      </c>
      <c r="H31" s="351" t="s">
        <v>554</v>
      </c>
      <c r="I31" s="351" t="s">
        <v>550</v>
      </c>
      <c r="J31" s="398" t="s">
        <v>378</v>
      </c>
      <c r="K31" s="398" t="s">
        <v>1066</v>
      </c>
      <c r="L31" s="397" t="s">
        <v>4</v>
      </c>
      <c r="M31" s="241">
        <v>3400000</v>
      </c>
      <c r="N31" s="241">
        <v>2500000</v>
      </c>
      <c r="O31" s="241">
        <v>1500000</v>
      </c>
      <c r="P31" s="149" t="s">
        <v>377</v>
      </c>
      <c r="Q31" s="329" t="s">
        <v>1067</v>
      </c>
    </row>
    <row r="32" spans="1:17" s="230" customFormat="1" ht="368.4" customHeight="1" x14ac:dyDescent="0.3">
      <c r="A32" s="352"/>
      <c r="B32" s="334" t="s">
        <v>1069</v>
      </c>
      <c r="C32" s="148" t="s">
        <v>1070</v>
      </c>
      <c r="D32" s="398" t="s">
        <v>1075</v>
      </c>
      <c r="E32" s="351" t="s">
        <v>552</v>
      </c>
      <c r="F32" s="351" t="s">
        <v>557</v>
      </c>
      <c r="G32" s="351" t="s">
        <v>1074</v>
      </c>
      <c r="H32" s="351" t="s">
        <v>554</v>
      </c>
      <c r="I32" s="351" t="s">
        <v>550</v>
      </c>
      <c r="J32" s="398" t="s">
        <v>1071</v>
      </c>
      <c r="K32" s="398" t="s">
        <v>1077</v>
      </c>
      <c r="L32" s="397" t="s">
        <v>4</v>
      </c>
      <c r="M32" s="241">
        <v>3000000</v>
      </c>
      <c r="N32" s="241">
        <v>6000000</v>
      </c>
      <c r="O32" s="241">
        <v>6000000</v>
      </c>
      <c r="P32" s="309" t="s">
        <v>1073</v>
      </c>
      <c r="Q32" s="329" t="s">
        <v>1072</v>
      </c>
    </row>
    <row r="33" spans="1:17" s="230" customFormat="1" ht="184.8" customHeight="1" x14ac:dyDescent="0.3">
      <c r="A33" s="330">
        <v>29</v>
      </c>
      <c r="B33" s="333"/>
      <c r="C33" s="148" t="s">
        <v>1108</v>
      </c>
      <c r="D33" s="398" t="s">
        <v>1109</v>
      </c>
      <c r="E33" s="351" t="s">
        <v>559</v>
      </c>
      <c r="F33" s="351" t="s">
        <v>560</v>
      </c>
      <c r="G33" s="351" t="s">
        <v>1115</v>
      </c>
      <c r="H33" s="351" t="s">
        <v>541</v>
      </c>
      <c r="I33" s="351" t="s">
        <v>555</v>
      </c>
      <c r="J33" s="398" t="s">
        <v>1111</v>
      </c>
      <c r="K33" s="398" t="s">
        <v>1112</v>
      </c>
      <c r="L33" s="397" t="s">
        <v>4</v>
      </c>
      <c r="M33" s="241">
        <v>9677823.3000000007</v>
      </c>
      <c r="N33" s="241">
        <v>8517160.1999999993</v>
      </c>
      <c r="O33" s="192">
        <v>8869387.4000000004</v>
      </c>
      <c r="P33" s="149" t="s">
        <v>199</v>
      </c>
      <c r="Q33" s="396" t="s">
        <v>1107</v>
      </c>
    </row>
    <row r="34" spans="1:17" s="230" customFormat="1" ht="409.6" customHeight="1" x14ac:dyDescent="0.3">
      <c r="A34" s="344">
        <v>30</v>
      </c>
      <c r="B34" s="333"/>
      <c r="C34" s="148" t="s">
        <v>44</v>
      </c>
      <c r="D34" s="398" t="s">
        <v>776</v>
      </c>
      <c r="E34" s="351" t="s">
        <v>552</v>
      </c>
      <c r="F34" s="351" t="s">
        <v>542</v>
      </c>
      <c r="G34" s="351"/>
      <c r="H34" s="351" t="s">
        <v>554</v>
      </c>
      <c r="I34" s="351" t="s">
        <v>550</v>
      </c>
      <c r="J34" s="398" t="s">
        <v>777</v>
      </c>
      <c r="K34" s="398" t="s">
        <v>45</v>
      </c>
      <c r="L34" s="397" t="s">
        <v>4</v>
      </c>
      <c r="M34" s="241">
        <v>400000</v>
      </c>
      <c r="N34" s="241">
        <v>400000</v>
      </c>
      <c r="O34" s="241">
        <v>400000</v>
      </c>
      <c r="P34" s="149" t="s">
        <v>200</v>
      </c>
      <c r="Q34" s="396" t="s">
        <v>775</v>
      </c>
    </row>
    <row r="35" spans="1:17" s="230" customFormat="1" ht="409.6" customHeight="1" x14ac:dyDescent="0.3">
      <c r="A35" s="344">
        <v>31</v>
      </c>
      <c r="B35" s="333"/>
      <c r="C35" s="148" t="s">
        <v>828</v>
      </c>
      <c r="D35" s="398" t="s">
        <v>381</v>
      </c>
      <c r="E35" s="351" t="s">
        <v>552</v>
      </c>
      <c r="F35" s="351" t="s">
        <v>553</v>
      </c>
      <c r="G35" s="351"/>
      <c r="H35" s="351" t="s">
        <v>554</v>
      </c>
      <c r="I35" s="351" t="s">
        <v>550</v>
      </c>
      <c r="J35" s="398" t="s">
        <v>382</v>
      </c>
      <c r="K35" s="398" t="s">
        <v>124</v>
      </c>
      <c r="L35" s="397" t="s">
        <v>4</v>
      </c>
      <c r="M35" s="241">
        <v>450000</v>
      </c>
      <c r="N35" s="241">
        <v>450000</v>
      </c>
      <c r="O35" s="241">
        <v>450000</v>
      </c>
      <c r="P35" s="149" t="s">
        <v>201</v>
      </c>
      <c r="Q35" s="396" t="s">
        <v>380</v>
      </c>
    </row>
    <row r="36" spans="1:17" s="230" customFormat="1" ht="290.39999999999998" customHeight="1" x14ac:dyDescent="0.3">
      <c r="A36" s="366">
        <v>32</v>
      </c>
      <c r="B36" s="333"/>
      <c r="C36" s="148" t="s">
        <v>1099</v>
      </c>
      <c r="D36" s="398" t="s">
        <v>1096</v>
      </c>
      <c r="E36" s="351" t="s">
        <v>552</v>
      </c>
      <c r="F36" s="351" t="s">
        <v>557</v>
      </c>
      <c r="G36" s="351" t="s">
        <v>1095</v>
      </c>
      <c r="H36" s="351" t="s">
        <v>554</v>
      </c>
      <c r="I36" s="351" t="s">
        <v>550</v>
      </c>
      <c r="J36" s="398" t="s">
        <v>1098</v>
      </c>
      <c r="K36" s="398" t="s">
        <v>1097</v>
      </c>
      <c r="L36" s="397" t="s">
        <v>4</v>
      </c>
      <c r="M36" s="241">
        <v>8552774.1999999993</v>
      </c>
      <c r="N36" s="241">
        <v>11044578.199999999</v>
      </c>
      <c r="O36" s="241">
        <v>11885132.199999999</v>
      </c>
      <c r="P36" s="309" t="s">
        <v>1093</v>
      </c>
      <c r="Q36" s="329" t="s">
        <v>1092</v>
      </c>
    </row>
    <row r="37" spans="1:17" s="230" customFormat="1" ht="237.6" customHeight="1" x14ac:dyDescent="0.3">
      <c r="A37" s="330">
        <v>33</v>
      </c>
      <c r="B37" s="333"/>
      <c r="C37" s="148" t="s">
        <v>46</v>
      </c>
      <c r="D37" s="398" t="s">
        <v>1104</v>
      </c>
      <c r="E37" s="351" t="s">
        <v>546</v>
      </c>
      <c r="F37" s="351" t="s">
        <v>557</v>
      </c>
      <c r="G37" s="379" t="s">
        <v>1102</v>
      </c>
      <c r="H37" s="351" t="s">
        <v>554</v>
      </c>
      <c r="I37" s="351" t="s">
        <v>550</v>
      </c>
      <c r="J37" s="398" t="s">
        <v>1105</v>
      </c>
      <c r="K37" s="398" t="s">
        <v>1106</v>
      </c>
      <c r="L37" s="397" t="s">
        <v>4</v>
      </c>
      <c r="M37" s="241">
        <v>300000</v>
      </c>
      <c r="N37" s="241">
        <v>300000</v>
      </c>
      <c r="O37" s="241">
        <v>300000</v>
      </c>
      <c r="P37" s="149" t="s">
        <v>202</v>
      </c>
      <c r="Q37" s="329" t="s">
        <v>1103</v>
      </c>
    </row>
    <row r="38" spans="1:17" s="378" customFormat="1" ht="409.6" customHeight="1" x14ac:dyDescent="0.3">
      <c r="A38" s="369">
        <v>34</v>
      </c>
      <c r="B38" s="370"/>
      <c r="C38" s="371" t="s">
        <v>526</v>
      </c>
      <c r="D38" s="372" t="s">
        <v>725</v>
      </c>
      <c r="E38" s="373" t="s">
        <v>552</v>
      </c>
      <c r="F38" s="373" t="s">
        <v>542</v>
      </c>
      <c r="G38" s="373"/>
      <c r="H38" s="373" t="s">
        <v>554</v>
      </c>
      <c r="I38" s="373" t="s">
        <v>550</v>
      </c>
      <c r="J38" s="372" t="s">
        <v>724</v>
      </c>
      <c r="K38" s="372" t="s">
        <v>787</v>
      </c>
      <c r="L38" s="374" t="s">
        <v>4</v>
      </c>
      <c r="M38" s="375">
        <v>172643.20000000001</v>
      </c>
      <c r="N38" s="375">
        <v>150000</v>
      </c>
      <c r="O38" s="375">
        <v>150000</v>
      </c>
      <c r="P38" s="376" t="s">
        <v>203</v>
      </c>
      <c r="Q38" s="377" t="s">
        <v>723</v>
      </c>
    </row>
    <row r="39" spans="1:17" s="230" customFormat="1" ht="198" customHeight="1" x14ac:dyDescent="0.3">
      <c r="A39" s="330">
        <v>35</v>
      </c>
      <c r="B39" s="333"/>
      <c r="C39" s="148" t="s">
        <v>1113</v>
      </c>
      <c r="D39" s="398" t="s">
        <v>273</v>
      </c>
      <c r="E39" s="351" t="s">
        <v>552</v>
      </c>
      <c r="F39" s="351" t="s">
        <v>557</v>
      </c>
      <c r="G39" s="351" t="s">
        <v>1114</v>
      </c>
      <c r="H39" s="351" t="s">
        <v>554</v>
      </c>
      <c r="I39" s="351" t="s">
        <v>550</v>
      </c>
      <c r="J39" s="398" t="s">
        <v>298</v>
      </c>
      <c r="K39" s="398" t="s">
        <v>1116</v>
      </c>
      <c r="L39" s="397" t="s">
        <v>4</v>
      </c>
      <c r="M39" s="241">
        <v>845000</v>
      </c>
      <c r="N39" s="241">
        <v>88000</v>
      </c>
      <c r="O39" s="241">
        <v>0</v>
      </c>
      <c r="P39" s="149" t="s">
        <v>205</v>
      </c>
      <c r="Q39" s="329" t="s">
        <v>204</v>
      </c>
    </row>
    <row r="40" spans="1:17" s="230" customFormat="1" ht="409.6" customHeight="1" x14ac:dyDescent="0.3">
      <c r="A40" s="380">
        <v>36</v>
      </c>
      <c r="B40" s="397"/>
      <c r="C40" s="148" t="s">
        <v>532</v>
      </c>
      <c r="D40" s="398" t="s">
        <v>531</v>
      </c>
      <c r="E40" s="351" t="s">
        <v>552</v>
      </c>
      <c r="F40" s="351" t="s">
        <v>553</v>
      </c>
      <c r="G40" s="351"/>
      <c r="H40" s="351" t="s">
        <v>540</v>
      </c>
      <c r="I40" s="351" t="s">
        <v>550</v>
      </c>
      <c r="J40" s="398" t="s">
        <v>530</v>
      </c>
      <c r="K40" s="398" t="s">
        <v>527</v>
      </c>
      <c r="L40" s="397" t="s">
        <v>4</v>
      </c>
      <c r="M40" s="242"/>
      <c r="N40" s="242"/>
      <c r="O40" s="242"/>
      <c r="P40" s="149" t="s">
        <v>529</v>
      </c>
      <c r="Q40" s="329" t="s">
        <v>1117</v>
      </c>
    </row>
    <row r="41" spans="1:17" s="230" customFormat="1" ht="330" customHeight="1" x14ac:dyDescent="0.3">
      <c r="A41" s="330">
        <v>37</v>
      </c>
      <c r="B41" s="333"/>
      <c r="C41" s="148" t="s">
        <v>522</v>
      </c>
      <c r="D41" s="398" t="s">
        <v>373</v>
      </c>
      <c r="E41" s="351" t="s">
        <v>552</v>
      </c>
      <c r="F41" s="351" t="s">
        <v>553</v>
      </c>
      <c r="G41" s="351" t="s">
        <v>1118</v>
      </c>
      <c r="H41" s="351" t="s">
        <v>554</v>
      </c>
      <c r="I41" s="351" t="s">
        <v>550</v>
      </c>
      <c r="J41" s="398" t="s">
        <v>299</v>
      </c>
      <c r="K41" s="398" t="s">
        <v>524</v>
      </c>
      <c r="L41" s="397" t="s">
        <v>4</v>
      </c>
      <c r="M41" s="241">
        <v>10996269</v>
      </c>
      <c r="N41" s="241">
        <v>5530610.9000000004</v>
      </c>
      <c r="O41" s="241">
        <v>5530610.9000000004</v>
      </c>
      <c r="P41" s="149" t="s">
        <v>206</v>
      </c>
      <c r="Q41" s="329" t="s">
        <v>523</v>
      </c>
    </row>
    <row r="42" spans="1:17" s="230" customFormat="1" ht="211.2" customHeight="1" x14ac:dyDescent="0.3">
      <c r="A42" s="330">
        <v>38</v>
      </c>
      <c r="B42" s="333"/>
      <c r="C42" s="148" t="s">
        <v>31</v>
      </c>
      <c r="D42" s="398" t="s">
        <v>274</v>
      </c>
      <c r="E42" s="351" t="s">
        <v>552</v>
      </c>
      <c r="F42" s="351" t="s">
        <v>557</v>
      </c>
      <c r="G42" s="351" t="s">
        <v>1118</v>
      </c>
      <c r="H42" s="351" t="s">
        <v>554</v>
      </c>
      <c r="I42" s="351" t="s">
        <v>550</v>
      </c>
      <c r="J42" s="398" t="s">
        <v>1119</v>
      </c>
      <c r="K42" s="398" t="s">
        <v>1120</v>
      </c>
      <c r="L42" s="397" t="s">
        <v>4</v>
      </c>
      <c r="M42" s="241">
        <v>100000</v>
      </c>
      <c r="N42" s="241">
        <v>100000</v>
      </c>
      <c r="O42" s="241">
        <v>100000</v>
      </c>
      <c r="P42" s="149" t="s">
        <v>208</v>
      </c>
      <c r="Q42" s="329" t="s">
        <v>207</v>
      </c>
    </row>
    <row r="43" spans="1:17" s="378" customFormat="1" ht="184.8" customHeight="1" x14ac:dyDescent="0.3">
      <c r="A43" s="369">
        <v>39</v>
      </c>
      <c r="B43" s="370"/>
      <c r="C43" s="371" t="s">
        <v>525</v>
      </c>
      <c r="D43" s="372" t="s">
        <v>275</v>
      </c>
      <c r="E43" s="373" t="s">
        <v>552</v>
      </c>
      <c r="F43" s="373" t="s">
        <v>553</v>
      </c>
      <c r="G43" s="373" t="s">
        <v>1118</v>
      </c>
      <c r="H43" s="373" t="s">
        <v>554</v>
      </c>
      <c r="I43" s="373" t="s">
        <v>550</v>
      </c>
      <c r="J43" s="372" t="s">
        <v>125</v>
      </c>
      <c r="K43" s="372" t="s">
        <v>126</v>
      </c>
      <c r="L43" s="374" t="s">
        <v>4</v>
      </c>
      <c r="M43" s="375">
        <v>2407774.7999999998</v>
      </c>
      <c r="N43" s="375">
        <v>1631759.4</v>
      </c>
      <c r="O43" s="375">
        <v>1631759.4</v>
      </c>
      <c r="P43" s="372" t="s">
        <v>210</v>
      </c>
      <c r="Q43" s="377" t="s">
        <v>209</v>
      </c>
    </row>
    <row r="44" spans="1:17" s="230" customFormat="1" ht="132" customHeight="1" x14ac:dyDescent="0.3">
      <c r="A44" s="330">
        <v>40</v>
      </c>
      <c r="B44" s="333"/>
      <c r="C44" s="148" t="s">
        <v>14</v>
      </c>
      <c r="D44" s="398" t="s">
        <v>276</v>
      </c>
      <c r="E44" s="351" t="s">
        <v>552</v>
      </c>
      <c r="F44" s="351" t="s">
        <v>557</v>
      </c>
      <c r="G44" s="351" t="s">
        <v>1118</v>
      </c>
      <c r="H44" s="351" t="s">
        <v>554</v>
      </c>
      <c r="I44" s="351" t="s">
        <v>550</v>
      </c>
      <c r="J44" s="398" t="s">
        <v>1121</v>
      </c>
      <c r="K44" s="398" t="s">
        <v>1122</v>
      </c>
      <c r="L44" s="397" t="s">
        <v>4</v>
      </c>
      <c r="M44" s="241">
        <v>49200</v>
      </c>
      <c r="N44" s="241">
        <v>49200</v>
      </c>
      <c r="O44" s="241">
        <v>49200</v>
      </c>
      <c r="P44" s="149" t="s">
        <v>211</v>
      </c>
      <c r="Q44" s="329" t="s">
        <v>1123</v>
      </c>
    </row>
    <row r="45" spans="1:17" s="230" customFormat="1" ht="132" customHeight="1" x14ac:dyDescent="0.3">
      <c r="A45" s="352"/>
      <c r="B45" s="334" t="s">
        <v>1124</v>
      </c>
      <c r="C45" s="148" t="s">
        <v>1125</v>
      </c>
      <c r="D45" s="398" t="s">
        <v>1134</v>
      </c>
      <c r="E45" s="351" t="s">
        <v>552</v>
      </c>
      <c r="F45" s="351" t="s">
        <v>557</v>
      </c>
      <c r="G45" s="351" t="s">
        <v>1118</v>
      </c>
      <c r="H45" s="351" t="s">
        <v>554</v>
      </c>
      <c r="I45" s="351" t="s">
        <v>550</v>
      </c>
      <c r="J45" s="398" t="s">
        <v>1126</v>
      </c>
      <c r="K45" s="398" t="s">
        <v>1135</v>
      </c>
      <c r="L45" s="397" t="s">
        <v>4</v>
      </c>
      <c r="M45" s="241">
        <v>96782.7</v>
      </c>
      <c r="N45" s="241">
        <v>136058.5</v>
      </c>
      <c r="O45" s="241">
        <v>136058.5</v>
      </c>
      <c r="P45" s="309" t="s">
        <v>1128</v>
      </c>
      <c r="Q45" s="329" t="s">
        <v>1127</v>
      </c>
    </row>
    <row r="46" spans="1:17" s="230" customFormat="1" ht="132" customHeight="1" x14ac:dyDescent="0.3">
      <c r="A46" s="352"/>
      <c r="B46" s="334" t="s">
        <v>1136</v>
      </c>
      <c r="C46" s="148" t="s">
        <v>1139</v>
      </c>
      <c r="D46" s="398" t="s">
        <v>1142</v>
      </c>
      <c r="E46" s="351" t="s">
        <v>552</v>
      </c>
      <c r="F46" s="351" t="s">
        <v>557</v>
      </c>
      <c r="G46" s="351" t="s">
        <v>1140</v>
      </c>
      <c r="H46" s="351" t="s">
        <v>554</v>
      </c>
      <c r="I46" s="351" t="s">
        <v>550</v>
      </c>
      <c r="J46" s="398" t="s">
        <v>1144</v>
      </c>
      <c r="K46" s="398" t="s">
        <v>1141</v>
      </c>
      <c r="L46" s="397" t="s">
        <v>4</v>
      </c>
      <c r="M46" s="241">
        <v>800000</v>
      </c>
      <c r="N46" s="241">
        <v>800000</v>
      </c>
      <c r="O46" s="241">
        <v>800000</v>
      </c>
      <c r="P46" s="309" t="s">
        <v>1137</v>
      </c>
      <c r="Q46" s="329" t="s">
        <v>1138</v>
      </c>
    </row>
    <row r="47" spans="1:17" s="230" customFormat="1" ht="132" customHeight="1" x14ac:dyDescent="0.3">
      <c r="A47" s="352"/>
      <c r="B47" s="334" t="s">
        <v>1146</v>
      </c>
      <c r="C47" s="148" t="s">
        <v>1145</v>
      </c>
      <c r="D47" s="398" t="s">
        <v>1152</v>
      </c>
      <c r="E47" s="351" t="s">
        <v>552</v>
      </c>
      <c r="F47" s="351" t="s">
        <v>557</v>
      </c>
      <c r="G47" s="351" t="s">
        <v>1140</v>
      </c>
      <c r="H47" s="351" t="s">
        <v>554</v>
      </c>
      <c r="I47" s="351" t="s">
        <v>550</v>
      </c>
      <c r="J47" s="398" t="s">
        <v>1150</v>
      </c>
      <c r="K47" s="398" t="s">
        <v>1151</v>
      </c>
      <c r="L47" s="397" t="s">
        <v>4</v>
      </c>
      <c r="M47" s="241">
        <v>660000</v>
      </c>
      <c r="N47" s="241">
        <v>360000</v>
      </c>
      <c r="O47" s="241">
        <v>360000</v>
      </c>
      <c r="P47" s="309" t="s">
        <v>1153</v>
      </c>
      <c r="Q47" s="329" t="s">
        <v>1147</v>
      </c>
    </row>
    <row r="48" spans="1:17" s="230" customFormat="1" ht="409.6" customHeight="1" x14ac:dyDescent="0.3">
      <c r="A48" s="330">
        <v>41</v>
      </c>
      <c r="B48" s="333"/>
      <c r="C48" s="148" t="s">
        <v>1154</v>
      </c>
      <c r="D48" s="398" t="s">
        <v>1155</v>
      </c>
      <c r="E48" s="351" t="s">
        <v>552</v>
      </c>
      <c r="F48" s="351" t="s">
        <v>557</v>
      </c>
      <c r="G48" s="351" t="s">
        <v>1140</v>
      </c>
      <c r="H48" s="351" t="s">
        <v>554</v>
      </c>
      <c r="I48" s="351" t="s">
        <v>550</v>
      </c>
      <c r="J48" s="398" t="s">
        <v>719</v>
      </c>
      <c r="K48" s="398" t="s">
        <v>1156</v>
      </c>
      <c r="L48" s="397" t="s">
        <v>4</v>
      </c>
      <c r="M48" s="241">
        <v>3790900</v>
      </c>
      <c r="N48" s="241">
        <v>3790900</v>
      </c>
      <c r="O48" s="241">
        <v>3790900</v>
      </c>
      <c r="P48" s="149" t="s">
        <v>718</v>
      </c>
      <c r="Q48" s="329" t="s">
        <v>717</v>
      </c>
    </row>
    <row r="49" spans="1:17" s="230" customFormat="1" ht="409.6" customHeight="1" x14ac:dyDescent="0.3">
      <c r="A49" s="330">
        <v>42</v>
      </c>
      <c r="B49" s="333"/>
      <c r="C49" s="148" t="s">
        <v>533</v>
      </c>
      <c r="D49" s="398" t="s">
        <v>537</v>
      </c>
      <c r="E49" s="351" t="s">
        <v>552</v>
      </c>
      <c r="F49" s="351" t="s">
        <v>557</v>
      </c>
      <c r="G49" s="351" t="s">
        <v>1140</v>
      </c>
      <c r="H49" s="351" t="s">
        <v>554</v>
      </c>
      <c r="I49" s="351" t="s">
        <v>550</v>
      </c>
      <c r="J49" s="398" t="s">
        <v>536</v>
      </c>
      <c r="K49" s="398" t="s">
        <v>1157</v>
      </c>
      <c r="L49" s="397" t="s">
        <v>4</v>
      </c>
      <c r="M49" s="241">
        <v>500000</v>
      </c>
      <c r="N49" s="241">
        <v>500000</v>
      </c>
      <c r="O49" s="241">
        <v>500000</v>
      </c>
      <c r="P49" s="149" t="s">
        <v>535</v>
      </c>
      <c r="Q49" s="396" t="s">
        <v>534</v>
      </c>
    </row>
    <row r="50" spans="1:17" s="230" customFormat="1" ht="184.8" customHeight="1" x14ac:dyDescent="0.3">
      <c r="A50" s="330">
        <v>43</v>
      </c>
      <c r="B50" s="333"/>
      <c r="C50" s="148" t="s">
        <v>127</v>
      </c>
      <c r="D50" s="398" t="s">
        <v>1161</v>
      </c>
      <c r="E50" s="351" t="s">
        <v>552</v>
      </c>
      <c r="F50" s="351" t="s">
        <v>542</v>
      </c>
      <c r="G50" s="351" t="s">
        <v>1159</v>
      </c>
      <c r="H50" s="351" t="s">
        <v>554</v>
      </c>
      <c r="I50" s="351" t="s">
        <v>550</v>
      </c>
      <c r="J50" s="398" t="s">
        <v>1160</v>
      </c>
      <c r="K50" s="398" t="s">
        <v>1162</v>
      </c>
      <c r="L50" s="397" t="s">
        <v>4</v>
      </c>
      <c r="M50" s="241">
        <v>3812300.6</v>
      </c>
      <c r="N50" s="241">
        <v>3812300.6</v>
      </c>
      <c r="O50" s="241">
        <v>3812300.6</v>
      </c>
      <c r="P50" s="149" t="s">
        <v>213</v>
      </c>
      <c r="Q50" s="329" t="s">
        <v>212</v>
      </c>
    </row>
    <row r="51" spans="1:17" s="230" customFormat="1" ht="184.8" customHeight="1" x14ac:dyDescent="0.3">
      <c r="A51" s="330">
        <v>44</v>
      </c>
      <c r="B51" s="333"/>
      <c r="C51" s="148" t="s">
        <v>30</v>
      </c>
      <c r="D51" s="398" t="s">
        <v>277</v>
      </c>
      <c r="E51" s="351" t="s">
        <v>552</v>
      </c>
      <c r="F51" s="351" t="s">
        <v>561</v>
      </c>
      <c r="G51" s="351" t="s">
        <v>1159</v>
      </c>
      <c r="H51" s="351" t="s">
        <v>554</v>
      </c>
      <c r="I51" s="351" t="s">
        <v>550</v>
      </c>
      <c r="J51" s="398" t="s">
        <v>1163</v>
      </c>
      <c r="K51" s="398" t="s">
        <v>1164</v>
      </c>
      <c r="L51" s="397" t="s">
        <v>4</v>
      </c>
      <c r="M51" s="241">
        <v>0</v>
      </c>
      <c r="N51" s="241">
        <v>19562.8</v>
      </c>
      <c r="O51" s="241">
        <v>28718.7</v>
      </c>
      <c r="P51" s="149" t="s">
        <v>215</v>
      </c>
      <c r="Q51" s="329" t="s">
        <v>214</v>
      </c>
    </row>
    <row r="52" spans="1:17" s="230" customFormat="1" ht="184.8" customHeight="1" x14ac:dyDescent="0.3">
      <c r="A52" s="352"/>
      <c r="B52" s="334" t="s">
        <v>1165</v>
      </c>
      <c r="C52" s="148" t="s">
        <v>1166</v>
      </c>
      <c r="D52" s="398" t="s">
        <v>1167</v>
      </c>
      <c r="E52" s="351" t="s">
        <v>552</v>
      </c>
      <c r="F52" s="351" t="s">
        <v>561</v>
      </c>
      <c r="G52" s="351" t="s">
        <v>1159</v>
      </c>
      <c r="H52" s="351" t="s">
        <v>554</v>
      </c>
      <c r="I52" s="351" t="s">
        <v>550</v>
      </c>
      <c r="J52" s="398" t="s">
        <v>1163</v>
      </c>
      <c r="K52" s="398" t="s">
        <v>1169</v>
      </c>
      <c r="L52" s="397" t="s">
        <v>4</v>
      </c>
      <c r="M52" s="241">
        <v>1428986.9</v>
      </c>
      <c r="N52" s="241">
        <v>1428986.9</v>
      </c>
      <c r="O52" s="241">
        <v>1428986.9</v>
      </c>
      <c r="P52" s="309" t="s">
        <v>213</v>
      </c>
      <c r="Q52" s="329" t="s">
        <v>1170</v>
      </c>
    </row>
    <row r="53" spans="1:17" s="230" customFormat="1" ht="184.8" customHeight="1" x14ac:dyDescent="0.3">
      <c r="A53" s="352"/>
      <c r="B53" s="334" t="s">
        <v>1171</v>
      </c>
      <c r="C53" s="148" t="s">
        <v>1172</v>
      </c>
      <c r="D53" s="398" t="s">
        <v>1175</v>
      </c>
      <c r="E53" s="351" t="s">
        <v>552</v>
      </c>
      <c r="F53" s="351" t="s">
        <v>557</v>
      </c>
      <c r="G53" s="351" t="s">
        <v>1173</v>
      </c>
      <c r="H53" s="351" t="s">
        <v>554</v>
      </c>
      <c r="I53" s="351" t="s">
        <v>550</v>
      </c>
      <c r="J53" s="398" t="s">
        <v>1176</v>
      </c>
      <c r="K53" s="398" t="s">
        <v>1177</v>
      </c>
      <c r="L53" s="397" t="s">
        <v>4</v>
      </c>
      <c r="M53" s="241">
        <v>2161625</v>
      </c>
      <c r="N53" s="241">
        <v>4113537</v>
      </c>
      <c r="O53" s="241">
        <v>6629217</v>
      </c>
      <c r="P53" s="309" t="s">
        <v>1178</v>
      </c>
      <c r="Q53" s="329" t="s">
        <v>1179</v>
      </c>
    </row>
    <row r="54" spans="1:17" s="230" customFormat="1" ht="184.8" customHeight="1" x14ac:dyDescent="0.3">
      <c r="A54" s="352"/>
      <c r="B54" s="334" t="s">
        <v>1180</v>
      </c>
      <c r="C54" s="148" t="s">
        <v>1186</v>
      </c>
      <c r="D54" s="398" t="s">
        <v>1185</v>
      </c>
      <c r="E54" s="351" t="s">
        <v>552</v>
      </c>
      <c r="F54" s="351" t="s">
        <v>561</v>
      </c>
      <c r="G54" s="351" t="s">
        <v>1173</v>
      </c>
      <c r="H54" s="351" t="s">
        <v>554</v>
      </c>
      <c r="I54" s="351" t="s">
        <v>550</v>
      </c>
      <c r="J54" s="398" t="s">
        <v>1184</v>
      </c>
      <c r="K54" s="398" t="s">
        <v>1182</v>
      </c>
      <c r="L54" s="397" t="s">
        <v>4</v>
      </c>
      <c r="M54" s="241">
        <v>1391522.9</v>
      </c>
      <c r="N54" s="241">
        <v>2096164.9</v>
      </c>
      <c r="O54" s="241">
        <v>2530626.9</v>
      </c>
      <c r="P54" s="309" t="s">
        <v>1187</v>
      </c>
      <c r="Q54" s="329" t="s">
        <v>1181</v>
      </c>
    </row>
    <row r="55" spans="1:17" s="230" customFormat="1" ht="198" customHeight="1" x14ac:dyDescent="0.3">
      <c r="A55" s="344">
        <v>45</v>
      </c>
      <c r="B55" s="333"/>
      <c r="C55" s="148" t="s">
        <v>19</v>
      </c>
      <c r="D55" s="398" t="s">
        <v>278</v>
      </c>
      <c r="E55" s="351" t="s">
        <v>552</v>
      </c>
      <c r="F55" s="351" t="s">
        <v>561</v>
      </c>
      <c r="G55" s="351" t="s">
        <v>1173</v>
      </c>
      <c r="H55" s="351" t="s">
        <v>554</v>
      </c>
      <c r="I55" s="351" t="s">
        <v>550</v>
      </c>
      <c r="J55" s="398" t="s">
        <v>130</v>
      </c>
      <c r="K55" s="398" t="s">
        <v>300</v>
      </c>
      <c r="L55" s="397" t="s">
        <v>4</v>
      </c>
      <c r="M55" s="241">
        <v>1791425.5</v>
      </c>
      <c r="N55" s="241">
        <v>1665525.5</v>
      </c>
      <c r="O55" s="241">
        <v>2350225.5</v>
      </c>
      <c r="P55" s="149" t="s">
        <v>217</v>
      </c>
      <c r="Q55" s="396" t="s">
        <v>216</v>
      </c>
    </row>
    <row r="56" spans="1:17" s="230" customFormat="1" ht="237.6" customHeight="1" x14ac:dyDescent="0.3">
      <c r="A56" s="344">
        <v>46</v>
      </c>
      <c r="B56" s="333"/>
      <c r="C56" s="148" t="s">
        <v>20</v>
      </c>
      <c r="D56" s="398" t="s">
        <v>279</v>
      </c>
      <c r="E56" s="351" t="s">
        <v>552</v>
      </c>
      <c r="F56" s="351" t="s">
        <v>553</v>
      </c>
      <c r="G56" s="351" t="s">
        <v>1173</v>
      </c>
      <c r="H56" s="351" t="s">
        <v>554</v>
      </c>
      <c r="I56" s="351" t="s">
        <v>550</v>
      </c>
      <c r="J56" s="398" t="s">
        <v>301</v>
      </c>
      <c r="K56" s="398" t="s">
        <v>132</v>
      </c>
      <c r="L56" s="397" t="s">
        <v>4</v>
      </c>
      <c r="M56" s="241">
        <v>1137421.1000000001</v>
      </c>
      <c r="N56" s="241">
        <v>1676604</v>
      </c>
      <c r="O56" s="241">
        <v>1723016</v>
      </c>
      <c r="P56" s="149" t="s">
        <v>219</v>
      </c>
      <c r="Q56" s="396" t="s">
        <v>218</v>
      </c>
    </row>
    <row r="57" spans="1:17" s="230" customFormat="1" ht="224.4" customHeight="1" x14ac:dyDescent="0.3">
      <c r="A57" s="344">
        <v>47</v>
      </c>
      <c r="B57" s="333"/>
      <c r="C57" s="148" t="s">
        <v>27</v>
      </c>
      <c r="D57" s="398" t="s">
        <v>280</v>
      </c>
      <c r="E57" s="351" t="s">
        <v>552</v>
      </c>
      <c r="F57" s="351" t="s">
        <v>561</v>
      </c>
      <c r="G57" s="351"/>
      <c r="H57" s="351" t="s">
        <v>554</v>
      </c>
      <c r="I57" s="351" t="s">
        <v>550</v>
      </c>
      <c r="J57" s="398" t="s">
        <v>302</v>
      </c>
      <c r="K57" s="398" t="s">
        <v>134</v>
      </c>
      <c r="L57" s="397" t="s">
        <v>4</v>
      </c>
      <c r="M57" s="241">
        <v>858626.4</v>
      </c>
      <c r="N57" s="241">
        <v>1698495.5</v>
      </c>
      <c r="O57" s="241">
        <v>1698495.5</v>
      </c>
      <c r="P57" s="149" t="s">
        <v>221</v>
      </c>
      <c r="Q57" s="396" t="s">
        <v>220</v>
      </c>
    </row>
    <row r="58" spans="1:17" s="230" customFormat="1" ht="330" customHeight="1" x14ac:dyDescent="0.3">
      <c r="A58" s="344">
        <v>48</v>
      </c>
      <c r="B58" s="333"/>
      <c r="C58" s="148" t="s">
        <v>29</v>
      </c>
      <c r="D58" s="398" t="s">
        <v>281</v>
      </c>
      <c r="E58" s="351" t="s">
        <v>552</v>
      </c>
      <c r="F58" s="351" t="s">
        <v>561</v>
      </c>
      <c r="G58" s="351"/>
      <c r="H58" s="351" t="s">
        <v>554</v>
      </c>
      <c r="I58" s="351" t="s">
        <v>550</v>
      </c>
      <c r="J58" s="398" t="s">
        <v>303</v>
      </c>
      <c r="K58" s="398" t="s">
        <v>136</v>
      </c>
      <c r="L58" s="397" t="s">
        <v>4</v>
      </c>
      <c r="M58" s="241">
        <v>397524</v>
      </c>
      <c r="N58" s="241">
        <v>392882</v>
      </c>
      <c r="O58" s="241"/>
      <c r="P58" s="149" t="s">
        <v>223</v>
      </c>
      <c r="Q58" s="396" t="s">
        <v>222</v>
      </c>
    </row>
    <row r="59" spans="1:17" s="230" customFormat="1" ht="224.4" customHeight="1" x14ac:dyDescent="0.3">
      <c r="A59" s="344">
        <v>49</v>
      </c>
      <c r="B59" s="333"/>
      <c r="C59" s="148" t="s">
        <v>28</v>
      </c>
      <c r="D59" s="398" t="s">
        <v>282</v>
      </c>
      <c r="E59" s="351" t="s">
        <v>552</v>
      </c>
      <c r="F59" s="351" t="s">
        <v>561</v>
      </c>
      <c r="G59" s="351"/>
      <c r="H59" s="351" t="s">
        <v>554</v>
      </c>
      <c r="I59" s="351" t="s">
        <v>550</v>
      </c>
      <c r="J59" s="398" t="s">
        <v>304</v>
      </c>
      <c r="K59" s="398" t="s">
        <v>138</v>
      </c>
      <c r="L59" s="397" t="s">
        <v>4</v>
      </c>
      <c r="M59" s="241">
        <v>727417</v>
      </c>
      <c r="N59" s="241">
        <v>1062417</v>
      </c>
      <c r="O59" s="241">
        <v>1062417</v>
      </c>
      <c r="P59" s="149" t="s">
        <v>225</v>
      </c>
      <c r="Q59" s="396" t="s">
        <v>224</v>
      </c>
    </row>
    <row r="60" spans="1:17" s="230" customFormat="1" ht="277.2" customHeight="1" x14ac:dyDescent="0.3">
      <c r="A60" s="330">
        <v>50</v>
      </c>
      <c r="B60" s="333"/>
      <c r="C60" s="148" t="s">
        <v>1289</v>
      </c>
      <c r="D60" s="398" t="s">
        <v>283</v>
      </c>
      <c r="E60" s="351" t="s">
        <v>552</v>
      </c>
      <c r="F60" s="351" t="s">
        <v>557</v>
      </c>
      <c r="G60" s="351" t="s">
        <v>1292</v>
      </c>
      <c r="H60" s="351" t="s">
        <v>554</v>
      </c>
      <c r="I60" s="351" t="s">
        <v>550</v>
      </c>
      <c r="J60" s="398" t="s">
        <v>139</v>
      </c>
      <c r="K60" s="398" t="s">
        <v>1291</v>
      </c>
      <c r="L60" s="397" t="s">
        <v>4</v>
      </c>
      <c r="M60" s="241">
        <v>500000</v>
      </c>
      <c r="N60" s="241">
        <v>500000</v>
      </c>
      <c r="O60" s="241">
        <v>500000</v>
      </c>
      <c r="P60" s="149" t="s">
        <v>226</v>
      </c>
      <c r="Q60" s="329" t="s">
        <v>1290</v>
      </c>
    </row>
    <row r="61" spans="1:17" s="230" customFormat="1" ht="225" customHeight="1" x14ac:dyDescent="0.3">
      <c r="A61" s="352"/>
      <c r="B61" s="334" t="s">
        <v>1294</v>
      </c>
      <c r="C61" s="148" t="s">
        <v>1296</v>
      </c>
      <c r="D61" s="398" t="s">
        <v>1300</v>
      </c>
      <c r="E61" s="351" t="s">
        <v>552</v>
      </c>
      <c r="F61" s="351" t="s">
        <v>568</v>
      </c>
      <c r="G61" s="351" t="s">
        <v>1292</v>
      </c>
      <c r="H61" s="351" t="s">
        <v>554</v>
      </c>
      <c r="I61" s="351" t="s">
        <v>550</v>
      </c>
      <c r="J61" s="398" t="s">
        <v>1293</v>
      </c>
      <c r="K61" s="398" t="s">
        <v>1299</v>
      </c>
      <c r="L61" s="397" t="s">
        <v>4</v>
      </c>
      <c r="M61" s="241">
        <v>2610000</v>
      </c>
      <c r="N61" s="241">
        <v>2610000</v>
      </c>
      <c r="O61" s="241">
        <v>2610000</v>
      </c>
      <c r="P61" s="309" t="s">
        <v>1295</v>
      </c>
      <c r="Q61" s="329" t="s">
        <v>1301</v>
      </c>
    </row>
    <row r="62" spans="1:17" s="230" customFormat="1" ht="225" customHeight="1" x14ac:dyDescent="0.3">
      <c r="A62" s="352"/>
      <c r="B62" s="334" t="s">
        <v>1303</v>
      </c>
      <c r="C62" s="148" t="s">
        <v>1302</v>
      </c>
      <c r="D62" s="398" t="s">
        <v>1307</v>
      </c>
      <c r="E62" s="351" t="s">
        <v>552</v>
      </c>
      <c r="F62" s="351" t="s">
        <v>553</v>
      </c>
      <c r="G62" s="351" t="s">
        <v>1292</v>
      </c>
      <c r="H62" s="351" t="s">
        <v>554</v>
      </c>
      <c r="I62" s="351" t="s">
        <v>550</v>
      </c>
      <c r="J62" s="398" t="s">
        <v>1304</v>
      </c>
      <c r="K62" s="398" t="s">
        <v>1308</v>
      </c>
      <c r="L62" s="397" t="s">
        <v>4</v>
      </c>
      <c r="M62" s="241">
        <v>269071.40000000002</v>
      </c>
      <c r="N62" s="241">
        <v>292136.8</v>
      </c>
      <c r="O62" s="241">
        <v>198270.8</v>
      </c>
      <c r="P62" s="393" t="s">
        <v>1306</v>
      </c>
      <c r="Q62" s="329" t="s">
        <v>1305</v>
      </c>
    </row>
    <row r="63" spans="1:17" s="230" customFormat="1" ht="153.6" customHeight="1" x14ac:dyDescent="0.3">
      <c r="A63" s="330">
        <v>51</v>
      </c>
      <c r="B63" s="333"/>
      <c r="C63" s="148" t="s">
        <v>47</v>
      </c>
      <c r="D63" s="398" t="s">
        <v>1312</v>
      </c>
      <c r="E63" s="351" t="s">
        <v>552</v>
      </c>
      <c r="F63" s="351" t="s">
        <v>553</v>
      </c>
      <c r="G63" s="351" t="s">
        <v>1292</v>
      </c>
      <c r="H63" s="351" t="s">
        <v>554</v>
      </c>
      <c r="I63" s="351" t="s">
        <v>550</v>
      </c>
      <c r="J63" s="398" t="s">
        <v>1311</v>
      </c>
      <c r="K63" s="398" t="s">
        <v>1310</v>
      </c>
      <c r="L63" s="397" t="s">
        <v>4</v>
      </c>
      <c r="M63" s="241">
        <v>30000</v>
      </c>
      <c r="N63" s="241">
        <v>100000</v>
      </c>
      <c r="O63" s="241">
        <v>100000</v>
      </c>
      <c r="P63" s="149" t="s">
        <v>228</v>
      </c>
      <c r="Q63" s="329" t="s">
        <v>227</v>
      </c>
    </row>
    <row r="64" spans="1:17" s="230" customFormat="1" ht="153.6" customHeight="1" x14ac:dyDescent="0.3">
      <c r="A64" s="352"/>
      <c r="B64" s="334" t="s">
        <v>1309</v>
      </c>
      <c r="C64" s="148" t="s">
        <v>47</v>
      </c>
      <c r="D64" s="398" t="s">
        <v>1313</v>
      </c>
      <c r="E64" s="351" t="s">
        <v>552</v>
      </c>
      <c r="F64" s="351" t="s">
        <v>553</v>
      </c>
      <c r="G64" s="351" t="s">
        <v>1292</v>
      </c>
      <c r="H64" s="351" t="s">
        <v>554</v>
      </c>
      <c r="I64" s="351" t="s">
        <v>550</v>
      </c>
      <c r="J64" s="398" t="s">
        <v>1311</v>
      </c>
      <c r="K64" s="398" t="s">
        <v>1315</v>
      </c>
      <c r="L64" s="397" t="s">
        <v>4</v>
      </c>
      <c r="M64" s="241">
        <v>30000</v>
      </c>
      <c r="N64" s="241">
        <v>100000</v>
      </c>
      <c r="O64" s="241">
        <v>100000</v>
      </c>
      <c r="P64" s="149" t="s">
        <v>228</v>
      </c>
      <c r="Q64" s="329" t="s">
        <v>1314</v>
      </c>
    </row>
    <row r="65" spans="1:17" s="230" customFormat="1" ht="316.8" customHeight="1" x14ac:dyDescent="0.3">
      <c r="A65" s="345">
        <v>57</v>
      </c>
      <c r="B65" s="333"/>
      <c r="C65" s="148" t="s">
        <v>760</v>
      </c>
      <c r="D65" s="398" t="s">
        <v>762</v>
      </c>
      <c r="E65" s="351" t="s">
        <v>551</v>
      </c>
      <c r="F65" s="351" t="s">
        <v>553</v>
      </c>
      <c r="G65" s="351" t="s">
        <v>1054</v>
      </c>
      <c r="H65" s="351" t="s">
        <v>554</v>
      </c>
      <c r="I65" s="351" t="s">
        <v>550</v>
      </c>
      <c r="J65" s="398" t="s">
        <v>763</v>
      </c>
      <c r="K65" s="398" t="s">
        <v>1055</v>
      </c>
      <c r="L65" s="346" t="s">
        <v>4</v>
      </c>
      <c r="M65" s="192">
        <v>7000000</v>
      </c>
      <c r="N65" s="192">
        <v>2000000</v>
      </c>
      <c r="O65" s="192">
        <v>2000000</v>
      </c>
      <c r="P65" s="149" t="s">
        <v>764</v>
      </c>
      <c r="Q65" s="329" t="s">
        <v>1053</v>
      </c>
    </row>
  </sheetData>
  <mergeCells count="13">
    <mergeCell ref="Q7:Q8"/>
    <mergeCell ref="A4:O4"/>
    <mergeCell ref="K7:K8"/>
    <mergeCell ref="L7:L8"/>
    <mergeCell ref="M7:M8"/>
    <mergeCell ref="N7:N8"/>
    <mergeCell ref="O7:O8"/>
    <mergeCell ref="P7:P8"/>
    <mergeCell ref="A7:A8"/>
    <mergeCell ref="C7:C8"/>
    <mergeCell ref="D7:D8"/>
    <mergeCell ref="E7:I7"/>
    <mergeCell ref="J7:J8"/>
  </mergeCells>
  <hyperlinks>
    <hyperlink ref="P10" r:id="rId1"/>
    <hyperlink ref="P11" r:id="rId2"/>
    <hyperlink ref="P12" r:id="rId3"/>
    <hyperlink ref="P13" r:id="rId4"/>
    <hyperlink ref="P15" r:id="rId5"/>
    <hyperlink ref="P14" r:id="rId6"/>
    <hyperlink ref="P16" r:id="rId7"/>
    <hyperlink ref="P17" r:id="rId8"/>
    <hyperlink ref="P20" r:id="rId9"/>
    <hyperlink ref="P22" r:id="rId10"/>
    <hyperlink ref="P21" r:id="rId11"/>
    <hyperlink ref="P23" r:id="rId12"/>
    <hyperlink ref="P24" r:id="rId13"/>
    <hyperlink ref="P25" r:id="rId14"/>
    <hyperlink ref="P26" r:id="rId15"/>
    <hyperlink ref="P27" r:id="rId16"/>
    <hyperlink ref="P28" r:id="rId17"/>
    <hyperlink ref="P29" r:id="rId18"/>
    <hyperlink ref="P30" r:id="rId19"/>
    <hyperlink ref="P33" r:id="rId20"/>
    <hyperlink ref="P34" r:id="rId21"/>
    <hyperlink ref="P35" r:id="rId22"/>
    <hyperlink ref="P36" r:id="rId23"/>
    <hyperlink ref="P37" r:id="rId24"/>
    <hyperlink ref="P38" r:id="rId25"/>
    <hyperlink ref="P39" r:id="rId26" location="!ru/" display="https://www.gisip.ru/#!ru/"/>
    <hyperlink ref="P41" r:id="rId27"/>
    <hyperlink ref="P42" r:id="rId28"/>
    <hyperlink ref="P44" r:id="rId29"/>
    <hyperlink ref="P49" r:id="rId30"/>
    <hyperlink ref="P50" r:id="rId31"/>
    <hyperlink ref="P51" r:id="rId32"/>
    <hyperlink ref="P55" r:id="rId33"/>
    <hyperlink ref="P57" r:id="rId34"/>
    <hyperlink ref="P58" r:id="rId35"/>
    <hyperlink ref="P59" r:id="rId36"/>
    <hyperlink ref="P60" r:id="rId37"/>
    <hyperlink ref="P19" r:id="rId38"/>
    <hyperlink ref="P31" r:id="rId39"/>
    <hyperlink ref="P18" r:id="rId40"/>
    <hyperlink ref="P40" r:id="rId41"/>
    <hyperlink ref="P48" r:id="rId42"/>
    <hyperlink ref="Q10" r:id="rId43"/>
    <hyperlink ref="P9" r:id="rId44"/>
    <hyperlink ref="Q9" r:id="rId45"/>
    <hyperlink ref="Q16" r:id="rId46" display="http://base.garant.ru/70566476/"/>
    <hyperlink ref="Q11" r:id="rId47"/>
    <hyperlink ref="Q14" r:id="rId48" display="http://pravo.gov.ru/proxy/ips/?docbody=&amp;link_id=1&amp;nd=102407813&amp;intelsearch="/>
    <hyperlink ref="Q17" r:id="rId49" display="https://rulaws.ru/goverment/Postanovlenie-Pravitelstva-RF-ot-10.02.2018-N-145/"/>
    <hyperlink ref="Q19" r:id="rId50" display="https://rulaws.ru/goverment/Postanovlenie-Pravitelstva-RF-ot-10.02.2018-N-146/"/>
    <hyperlink ref="Q22" r:id="rId51" display="http://docs2.kodeks.ru/document/420389748"/>
    <hyperlink ref="Q28" r:id="rId52" display="http://base.garant.ru/71477128/"/>
    <hyperlink ref="Q23" r:id="rId53" display="http://base.garant.ru/71401152/"/>
    <hyperlink ref="Q26" r:id="rId54" display="http://base.garant.ru/70572118/"/>
    <hyperlink ref="Q31" r:id="rId55" display="http://base.garant.ru/70558574/"/>
    <hyperlink ref="Q32" r:id="rId56" display="https://rulaws.ru/goverment/Postanovlenie-Pravitelstva-RF-ot-30.04.2019-N-541/"/>
    <hyperlink ref="P32" r:id="rId57"/>
    <hyperlink ref="Q36" r:id="rId58" display="http://pravo.gov.ru/proxy/ips/?docbody=&amp;prevDoc=102424399&amp;backlink=1&amp;&amp;nd=102643152"/>
    <hyperlink ref="Q37" r:id="rId59" display="http://pravo.gov.ru/proxy/ips/?docbody=&amp;nd=102421591&amp;intelsearch=%CF%EE%F1%F2%E0%ED%EE%E2%EB%E5%ED%E8%FF+%CF%F0%E0%E2%E8%F2%E5%EB%FC%F1%F2%E2%E0+%D0%D4+%EE%F2+18.01.2017+N+27"/>
    <hyperlink ref="Q39" r:id="rId60" display="http://pravo.gov.ru/proxy/ips/?docbody=&amp;prevDoc=102445793&amp;backlink=1&amp;&amp;nd=102388360"/>
    <hyperlink ref="Q40" r:id="rId61" display="http://base.garant.ru/71137900/"/>
    <hyperlink ref="Q41" r:id="rId62" display="https://www.garant.ru/products/ipo/prime/doc/71807442/"/>
    <hyperlink ref="Q42" r:id="rId63" display="https://rulaws.ru/goverment/Postanovlenie-Pravitelstva-RF-ot-01.07.2016-N-623/"/>
    <hyperlink ref="Q44" r:id="rId64" display="http://docs.cntd.ru/document/556174743"/>
    <hyperlink ref="Q45" r:id="rId65"/>
    <hyperlink ref="P45" r:id="rId66"/>
    <hyperlink ref="P46" r:id="rId67"/>
    <hyperlink ref="Q46" r:id="rId68"/>
    <hyperlink ref="Q47" r:id="rId69"/>
    <hyperlink ref="P47" r:id="rId70" location="!15&amp;click_tab_vp_ind=1"/>
    <hyperlink ref="Q48" r:id="rId71" display="http://base.garant.ru/12160492/"/>
    <hyperlink ref="Q50" r:id="rId72" display="https://www.garant.ru/products/ipo/prime/doc/71236078/"/>
    <hyperlink ref="Q51" r:id="rId73" display="http://docs.cntd.ru/document/420337815"/>
    <hyperlink ref="P52" r:id="rId74"/>
    <hyperlink ref="Q52" r:id="rId75"/>
    <hyperlink ref="P53" r:id="rId76"/>
    <hyperlink ref="Q53" r:id="rId77"/>
    <hyperlink ref="P54" r:id="rId78"/>
    <hyperlink ref="Q54" r:id="rId79" display="https://www.garant.ru/products/ipo/prime/doc/72930240/"/>
    <hyperlink ref="Q60" r:id="rId80" display="http://base.garant.ru/12166235/"/>
    <hyperlink ref="P61" r:id="rId81"/>
    <hyperlink ref="Q61" r:id="rId82"/>
    <hyperlink ref="Q62" r:id="rId83"/>
    <hyperlink ref="P62" r:id="rId84" location="!5&amp;click_tab_vp_ind=1" display="http://minpromtorg.gov.ru/ministry/organization/dep/ - !5&amp;click_tab_vp_ind=1"/>
    <hyperlink ref="Q63" r:id="rId85" display="https://rulaws.ru/goverment/Postanovlenie-Pravitelstva-RF-ot-14.03.2017-N-295/"/>
    <hyperlink ref="P63" r:id="rId86"/>
    <hyperlink ref="P64" r:id="rId87"/>
    <hyperlink ref="Q64" r:id="rId88" display="http://www.pravo.gov.ru/proxy/ips/?docview&amp;page=1&amp;print=1&amp;nd=102427521&amp;rdk=0&amp;&amp;empire="/>
    <hyperlink ref="P65" r:id="rId89"/>
    <hyperlink ref="Q65" r:id="rId90" location="/document/70291682/paragraph/1:0"/>
  </hyperlinks>
  <pageMargins left="0.7" right="0.7" top="0.75" bottom="0.75" header="0.3" footer="0.3"/>
  <drawing r:id="rId91"/>
  <legacyDrawing r:id="rId92"/>
  <mc:AlternateContent xmlns:mc="http://schemas.openxmlformats.org/markup-compatibility/2006">
    <mc:Choice Requires="x14">
      <controls>
        <mc:AlternateContent xmlns:mc="http://schemas.openxmlformats.org/markup-compatibility/2006">
          <mc:Choice Requires="x14">
            <control shapeId="2049" r:id="rId93" name="Button 1">
              <controlPr defaultSize="0" print="0" autoFill="0" autoPict="0" macro="[0]!назад">
                <anchor moveWithCells="1" sizeWithCells="1">
                  <from>
                    <xdr:col>10</xdr:col>
                    <xdr:colOff>7620</xdr:colOff>
                    <xdr:row>0</xdr:row>
                    <xdr:rowOff>121920</xdr:rowOff>
                  </from>
                  <to>
                    <xdr:col>10</xdr:col>
                    <xdr:colOff>1043940</xdr:colOff>
                    <xdr:row>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vt:i4>
      </vt:variant>
    </vt:vector>
  </HeadingPairs>
  <TitlesOfParts>
    <vt:vector size="13" baseType="lpstr">
      <vt:lpstr>Лист1</vt:lpstr>
      <vt:lpstr>Меню</vt:lpstr>
      <vt:lpstr>Акт. перечень</vt:lpstr>
      <vt:lpstr>Средства ФБ по направлениям</vt:lpstr>
      <vt:lpstr>Навигация по направлениям</vt:lpstr>
      <vt:lpstr>Принятые сокращения</vt:lpstr>
      <vt:lpstr>Пром.</vt:lpstr>
      <vt:lpstr>Авто</vt:lpstr>
      <vt:lpstr>Вся пром.</vt:lpstr>
      <vt:lpstr>СубП</vt:lpstr>
      <vt:lpstr>Субавто</vt:lpstr>
      <vt:lpstr>'Акт. перечень'!Область_печати</vt:lpstr>
      <vt:lpstr>'Навигация по направлениям'!Область_печати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Подшивалов Евгений Николаевич</dc:creator>
  <cp:lastModifiedBy>Алексеев Сергей Олегович</cp:lastModifiedBy>
  <cp:lastPrinted>2019-04-12T10:01:07Z</cp:lastPrinted>
  <dcterms:created xsi:type="dcterms:W3CDTF">2016-06-02T13:52:16Z</dcterms:created>
  <dcterms:modified xsi:type="dcterms:W3CDTF">2020-02-17T07:25:57Z</dcterms:modified>
  <cp:contentStatus/>
</cp:coreProperties>
</file>