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596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</workbook>
</file>

<file path=xl/calcChain.xml><?xml version="1.0" encoding="utf-8"?>
<calcChain xmlns="http://schemas.openxmlformats.org/spreadsheetml/2006/main">
  <c r="L91" i="2" l="1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90" i="2"/>
  <c r="L89" i="2"/>
  <c r="K159" i="2" s="1"/>
  <c r="K162" i="1" l="1"/>
  <c r="K163" i="1"/>
  <c r="K164" i="1"/>
  <c r="K165" i="1"/>
  <c r="K166" i="1"/>
  <c r="K167" i="1"/>
  <c r="K168" i="1"/>
  <c r="K169" i="1"/>
  <c r="K170" i="1"/>
  <c r="K161" i="1"/>
  <c r="K160" i="1"/>
  <c r="K171" i="1"/>
  <c r="K172" i="1"/>
  <c r="K173" i="1"/>
  <c r="K174" i="1"/>
  <c r="K175" i="1"/>
  <c r="K176" i="1"/>
  <c r="K177" i="1"/>
  <c r="K178" i="1"/>
  <c r="K179" i="1"/>
  <c r="K180" i="1"/>
  <c r="K181" i="1"/>
  <c r="M158" i="1" l="1"/>
  <c r="O85" i="2" l="1"/>
  <c r="O86" i="2"/>
  <c r="O87" i="2"/>
  <c r="O88" i="2"/>
  <c r="O89" i="2"/>
  <c r="O90" i="2"/>
  <c r="M157" i="1"/>
  <c r="M156" i="1"/>
  <c r="V85" i="2" l="1"/>
  <c r="M152" i="1" l="1"/>
  <c r="M153" i="1"/>
  <c r="M154" i="1"/>
  <c r="M155" i="1"/>
  <c r="M151" i="1"/>
  <c r="N84" i="2" l="1"/>
  <c r="N74" i="2"/>
  <c r="N65" i="2"/>
  <c r="N47" i="2"/>
  <c r="N43" i="2"/>
  <c r="N37" i="2"/>
  <c r="N33" i="2"/>
  <c r="N27" i="2"/>
  <c r="N15" i="2"/>
  <c r="U71" i="1"/>
  <c r="L73" i="1"/>
  <c r="L65" i="1"/>
  <c r="L48" i="1"/>
  <c r="L25" i="1"/>
  <c r="L92" i="1"/>
  <c r="L100" i="1"/>
  <c r="L128" i="1"/>
  <c r="L141" i="1"/>
  <c r="O80" i="2" l="1"/>
  <c r="O81" i="2"/>
  <c r="O82" i="2"/>
  <c r="O83" i="2"/>
  <c r="O67" i="2" l="1"/>
  <c r="O68" i="2"/>
  <c r="O69" i="2"/>
  <c r="O70" i="2"/>
  <c r="O71" i="2"/>
  <c r="O72" i="2"/>
  <c r="O73" i="2"/>
  <c r="O75" i="2"/>
  <c r="O76" i="2"/>
  <c r="O77" i="2"/>
  <c r="O78" i="2"/>
  <c r="O79" i="2"/>
  <c r="O66" i="2"/>
  <c r="O64" i="2" l="1"/>
  <c r="O63" i="2"/>
  <c r="O62" i="2"/>
  <c r="M137" i="1"/>
  <c r="M138" i="1"/>
  <c r="M139" i="1"/>
  <c r="M140" i="1"/>
  <c r="M142" i="1"/>
  <c r="M143" i="1"/>
  <c r="M144" i="1"/>
  <c r="M145" i="1"/>
  <c r="M146" i="1"/>
  <c r="M147" i="1"/>
  <c r="M149" i="1"/>
  <c r="M150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24" i="1" l="1"/>
  <c r="O61" i="2"/>
  <c r="M123" i="1"/>
  <c r="O60" i="2"/>
  <c r="O59" i="2" l="1"/>
  <c r="O58" i="2"/>
  <c r="O57" i="2" l="1"/>
  <c r="O56" i="2"/>
  <c r="O55" i="2"/>
  <c r="O49" i="2" l="1"/>
  <c r="O50" i="2"/>
  <c r="O51" i="2"/>
  <c r="O52" i="2"/>
  <c r="O53" i="2"/>
  <c r="O54" i="2"/>
  <c r="O48" i="2"/>
  <c r="M93" i="1" l="1"/>
  <c r="M90" i="1" l="1"/>
  <c r="O41" i="2"/>
  <c r="O42" i="2"/>
  <c r="O44" i="2"/>
  <c r="O45" i="2"/>
  <c r="O46" i="2"/>
  <c r="M71" i="1"/>
  <c r="M82" i="1"/>
  <c r="M83" i="1"/>
  <c r="M84" i="1"/>
  <c r="M85" i="1"/>
  <c r="M86" i="1"/>
  <c r="M87" i="1"/>
  <c r="M88" i="1"/>
  <c r="M67" i="1"/>
  <c r="M89" i="1"/>
  <c r="M91" i="1"/>
  <c r="M94" i="1"/>
  <c r="M95" i="1"/>
  <c r="M96" i="1"/>
  <c r="M97" i="1"/>
  <c r="M98" i="1"/>
  <c r="M99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81" i="1"/>
  <c r="M59" i="1" l="1"/>
  <c r="M60" i="1"/>
  <c r="M61" i="1"/>
  <c r="M62" i="1"/>
  <c r="M63" i="1"/>
  <c r="M64" i="1"/>
  <c r="M66" i="1"/>
  <c r="M68" i="1"/>
  <c r="M69" i="1"/>
  <c r="M70" i="1"/>
  <c r="M72" i="1"/>
  <c r="M74" i="1"/>
  <c r="M75" i="1"/>
  <c r="M76" i="1"/>
  <c r="M77" i="1"/>
  <c r="M78" i="1"/>
  <c r="M79" i="1"/>
  <c r="M80" i="1"/>
  <c r="M24" i="1" l="1"/>
  <c r="M26" i="1" l="1"/>
  <c r="M22" i="1"/>
  <c r="M27" i="1"/>
  <c r="M28" i="1"/>
  <c r="M29" i="1"/>
  <c r="M30" i="1"/>
  <c r="M23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O18" i="2" l="1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4" i="2"/>
  <c r="O35" i="2"/>
  <c r="O36" i="2"/>
  <c r="O38" i="2"/>
  <c r="O39" i="2"/>
  <c r="O40" i="2"/>
  <c r="O9" i="2"/>
  <c r="O10" i="2"/>
  <c r="O11" i="2"/>
  <c r="O12" i="2"/>
  <c r="O13" i="2"/>
  <c r="O14" i="2"/>
  <c r="O16" i="2"/>
  <c r="O17" i="2"/>
  <c r="O8" i="2" l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6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<sst xmlns="http://schemas.openxmlformats.org/spreadsheetml/2006/main" count="1458" uniqueCount="543">
  <si>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</si>
  <si>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</si>
  <si>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</si>
  <si>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</si>
  <si>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</si>
  <si>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</si>
  <si>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</si>
  <si>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</si>
  <si>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</si>
  <si>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</si>
  <si>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</si>
  <si>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</si>
  <si>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</si>
  <si>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</si>
  <si>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</si>
  <si>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</si>
  <si>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</si>
  <si>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индивидуальное жилищное строительство</t>
  </si>
  <si>
    <t>жилой дом</t>
  </si>
  <si>
    <t>Таблица 4. Реестр выданных разрешений на ввод в эксплуатацию объектов капитального строительства</t>
  </si>
  <si>
    <t>ИНН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</si>
  <si>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</si>
  <si>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</si>
  <si>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</si>
  <si>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индивидуальное жилищное строительство;</t>
  </si>
  <si>
    <t>обл. Свердловская, г. Верхняя Пышма, ул. Южная, дом 54</t>
  </si>
  <si>
    <t>обл. Свердловская, г. Екатеринбург, ул. Степана Разина, д. 80, кв. 56</t>
  </si>
  <si>
    <t>66:36:0111080:4</t>
  </si>
  <si>
    <t>Свердловская обл., г. Верхняя Пышма, п. Кедровое, ул. Дачников, 8</t>
  </si>
  <si>
    <t>Республика Адыгея, Тахтамукайский район, аул Новая Адыгея, улица Бжегокайская, д. 31/6 корп. 1, кв. 42</t>
  </si>
  <si>
    <t>66:36:0701002:168</t>
  </si>
  <si>
    <t>жилой дом (РЕК)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</si>
  <si>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</si>
  <si>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</si>
  <si>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пр-кт. Космонавтов, д. 77</t>
  </si>
  <si>
    <t>Свердловская обл, г Верхняя Пышма, п Красный Адуй, ул Проезжая, дом 37</t>
  </si>
  <si>
    <t>66:36:0901002:65</t>
  </si>
  <si>
    <t>обл. Свердловская, г. Верхняя Пышма, ул. Дзержинского, дом 33</t>
  </si>
  <si>
    <t>Свердловская обл, г Верхняя Пышма, ул. Юбилейная, д. 7а, кв. 13</t>
  </si>
  <si>
    <t>66:36:0102021:9</t>
  </si>
  <si>
    <t>Россия, Свердловская область, г. Верхняя Пышма, ул. Клары Цеткин, 42А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</si>
  <si>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</si>
  <si>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</si>
  <si>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</si>
  <si>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Свердловская область, г. Верхняя Пышма, п. Красный, ул. Крупская, 60А</t>
  </si>
  <si>
    <t>обл. Свердловская, г. Екатеринбург, ул. Генеральская, д.11, кв. 21</t>
  </si>
  <si>
    <t>66:36:1301011:380</t>
  </si>
  <si>
    <t>Свердловская обл., г. Верхняя Пышма, п. Ромашка, ул. Балтымская, 1</t>
  </si>
  <si>
    <t>Свердловская обл., г. Верхняя Пышма, ул. Сапожников, д. 5, кв. 22</t>
  </si>
  <si>
    <t>66:36:2401001:83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</si>
  <si>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</si>
  <si>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</si>
  <si>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</si>
  <si>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</si>
  <si>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</si>
  <si>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 Верхняя Пышма, п. Кедровое, ул. Северная, дом 19</t>
  </si>
  <si>
    <t>обл. Свердловская, г.Екатеринбург, ул. Старых Большевиков, д. 18, общ.</t>
  </si>
  <si>
    <t>66:36:0701002:84</t>
  </si>
  <si>
    <t>обл. Свердловская, г.Екатеринбург, ул.8 марта, д. 61, кв. 3</t>
  </si>
  <si>
    <t>г. Верхняя Пышма, п. Нагорный, ул. Родниковая, дом 25а</t>
  </si>
  <si>
    <t>66:36:1001003:88</t>
  </si>
  <si>
    <t>Свердловская область, г.В.Пышма, с.Балтым, ул.Летняя, 9</t>
  </si>
  <si>
    <t>66:36:2001007:82</t>
  </si>
  <si>
    <t>обл. Свердловская, г. Верхняя Пышма, п. Красный, ул. Мира, дом 12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</si>
  <si>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</si>
  <si>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</si>
  <si>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Глубокий Лог, ул. Гоголя, дом 10</t>
  </si>
  <si>
    <t>66:36:1401001:7</t>
  </si>
  <si>
    <t>обл. Свердловская, г. Верхняя Пышма, п. Красный, ул. Лесная, дом 18</t>
  </si>
  <si>
    <t>обл. Свердловская, г. Среднеуральск, ул. Восточная, д. 24</t>
  </si>
  <si>
    <t>66:36:1301014:98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</si>
  <si>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</si>
  <si>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</si>
  <si>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</si>
  <si>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Свердловская область, городской округ Верхняя Пышма, п. Кедровое, ул. Островского, 7А.</t>
  </si>
  <si>
    <t>66:36:0701020:198</t>
  </si>
  <si>
    <t>обл. Свердловская, г. Екатеринбург, ул. Рассветная, д. 11, кв. 159</t>
  </si>
  <si>
    <t>обл. Свердловская, г. Верхняя Пышма, ул. Чкалова, дом 32</t>
  </si>
  <si>
    <t>66:36:0102048:7</t>
  </si>
  <si>
    <t>обл. Свердловская, г. Екатеринбург, ул. Декабристов, д. 16/18, кв. 211</t>
  </si>
  <si>
    <t>Свердловская область, г. Верхняя Пышма, п. Красный, ул. Артиллеристов, д. 84</t>
  </si>
  <si>
    <t>66:36:1301005:376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</si>
  <si>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</si>
  <si>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Краснофлотцев, д. 49, кв. 2</t>
  </si>
  <si>
    <t>садовый дом</t>
  </si>
  <si>
    <t>66:36:2903008:1096</t>
  </si>
  <si>
    <t>обл. Свердловская, г. Верхняя Пышма, п. Нагорный, ул. Восточная, дом 22</t>
  </si>
  <si>
    <t>обл. Свердловская, г. Екатеринбург, ул. Старых Большевиков, д. 15, кв. 78</t>
  </si>
  <si>
    <t>66:36:1001003:34</t>
  </si>
  <si>
    <t>Свердловская область, г. Верхняя Пышма, ул. Горняков, 28</t>
  </si>
  <si>
    <t>66:36:0111030:52</t>
  </si>
  <si>
    <t>Свердловская область, г. Верхняя Пышма, в районе п. Крутой, участок № 21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</si>
  <si>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</si>
  <si>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</si>
  <si>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ул. 40 лет Октября, д. 30</t>
  </si>
  <si>
    <t>Свердловская область, г. Верхняя Пышма, восточная часть п. Ольховка, участок №6</t>
  </si>
  <si>
    <t>66:36:0201002:223</t>
  </si>
  <si>
    <t>Свердловская область, г. Верхняя Пышма, п. Нагорный, ул. Клубная</t>
  </si>
  <si>
    <t>Свердловская область, г. Екатеринбург, ул. Индустрии, д. 24, кв. 75</t>
  </si>
  <si>
    <t>66:36:1001001:245</t>
  </si>
  <si>
    <t>обл. Свердловская, г. Верхняя Пышма, п. Зеленый Бор, ул. Уральских Рабочих, дом 18</t>
  </si>
  <si>
    <t>Свердловская область, г. Екатеринбург, ул. Техническая, д. 152, кв. 104</t>
  </si>
  <si>
    <t>66:36:2301001:57</t>
  </si>
  <si>
    <t>Свердловская область, г. Верхняя Пышма, п. Залесье, ул. Дачная, д. 2</t>
  </si>
  <si>
    <t>Свердловская область, г. Верхняя Пышма,ул. Сергея Лазо, д. 32, кв. 83</t>
  </si>
  <si>
    <t>66:36:2101002:156</t>
  </si>
  <si>
    <t>66:36:0111046:67</t>
  </si>
  <si>
    <t>Свердловская область, г Верхняя Пышма, ул Сыромолотова, д 104</t>
  </si>
  <si>
    <t>обл. Свердловская, г. Верхняя Пышма, ул. Радуга, дом 10</t>
  </si>
  <si>
    <t>66:36:0107005:3</t>
  </si>
  <si>
    <t>ФЕВРАЛЬ</t>
  </si>
  <si>
    <t>ЯНВАРЬ</t>
  </si>
  <si>
    <t>обл. Свердловская, г.Екатеринбург, ул.В. Высотского, д. 34, кв. 12</t>
  </si>
  <si>
    <t>Свердловская область, .г Верхняя Пышма, п. Санаторный, ул. Бирюзовая</t>
  </si>
  <si>
    <t>66:36:1801009:207</t>
  </si>
  <si>
    <t>г. Верхняя Пышма, с. Мостовское, ул. Советская, дом 16</t>
  </si>
  <si>
    <t>66:36:0801008:6</t>
  </si>
  <si>
    <t>Свердловская область, г. Верхняя Пышма, район "Молебка-1", ул. Восточная</t>
  </si>
  <si>
    <t>66:36:0104001:189</t>
  </si>
  <si>
    <t>обл. Свердловская, г. Кушва, ул. Союзов, д. 2,кв. 5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</si>
  <si>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</si>
  <si>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обл. Свердловская, г. Верхняя Пышма, ул. Феофанова, д.4, кв. 56</t>
  </si>
  <si>
    <t>66:41:0105024:66</t>
  </si>
  <si>
    <t>обл. Свердловская, г. Верхняя Пышма, ул. 40 лет Октября, д. 36</t>
  </si>
  <si>
    <t>Свердловская область, г. Верхняя Пышма, ул. Фабричная</t>
  </si>
  <si>
    <t>66:36:0111076:115</t>
  </si>
  <si>
    <t>66:36:0111076:114</t>
  </si>
  <si>
    <t>Свердловская область, г. Екатеринбург, ул. Таганская, д. 57, кв. 83</t>
  </si>
  <si>
    <t>обл. Свердловская, г. Верхняя Пышма, п. Санаторный, ул. Бирюзовая, дом 9</t>
  </si>
  <si>
    <t>66:36:1801009:45</t>
  </si>
  <si>
    <t>Свердловская область, г. Екатеринбург, ул. Калинина, д. 51, кв. 12</t>
  </si>
  <si>
    <t>Свердловская область, г. Верхняя Пышма, пос. Красный, ул. Станционная, 13 а</t>
  </si>
  <si>
    <t>66:36:1301009:71</t>
  </si>
  <si>
    <t>Свердловская область, г. Полевской, с. Курганово, ул. Ельничная, д. 35</t>
  </si>
  <si>
    <t>Свердловская область, г. Верхняя Пышма, у поселка Нагорный</t>
  </si>
  <si>
    <t>66:36:2903008:899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</si>
  <si>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</si>
  <si>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</si>
  <si>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</si>
  <si>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624082, Свердловская область, г. Верхняя Пышма, п. Исеть, ул. Западная, д. 1</t>
  </si>
  <si>
    <t>обл. Свердловская, г.Екатеринбург, ул.Таватуйская, д.2, кв. 1</t>
  </si>
  <si>
    <t>66:36:1501016:116</t>
  </si>
  <si>
    <t>Г. Артемовский, пер. Шевченко 2-й, дом 2</t>
  </si>
  <si>
    <t>408027.44</t>
  </si>
  <si>
    <t>1534278.85</t>
  </si>
  <si>
    <t>обл. Свердловская, г. Верхняя Пышма, с. Балтым, кв-л "Новый"</t>
  </si>
  <si>
    <t>66:36:0000000:16645</t>
  </si>
  <si>
    <t>обл. Свердловская, г.Екатеринбург, ул.Мельковская, д.9, кв. 33</t>
  </si>
  <si>
    <t>обл. Свердловская, г. Верхняя Пышма, п. Санаторный, ул. Подгорная, дом 2</t>
  </si>
  <si>
    <t>66:36:1801009:29</t>
  </si>
  <si>
    <t>обл. Свердловская, г.Екатеринбург, ул.Мамина-Сибиряка, д. 54, кв. 40</t>
  </si>
  <si>
    <t>обл. Свердловская, г. Верхняя Пышма, п. Санаторный, ул. Березовая, дом 2</t>
  </si>
  <si>
    <t>66:36:1801003:3</t>
  </si>
  <si>
    <t>Свердловская область, г. Верхняя Пышма, п. Исеть, ул. Горняков, 16</t>
  </si>
  <si>
    <t>Свердловская область, г. Верхняя Пышма, п. Исеть, ул. Заводская, д. 4, кв. 10</t>
  </si>
  <si>
    <t>66:36:1501025:77</t>
  </si>
  <si>
    <t>обл. Свердловская, г. Верхняя Пышма, ул. Уральских рабочих, д. 44ж, кв. 12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</si>
  <si>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</si>
  <si>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66:36:1101001:343</t>
  </si>
  <si>
    <t>Свердловская область, г. Верхняя Пышма, ул. Цветочная, д. 25</t>
  </si>
  <si>
    <t>66:36:0106032:62</t>
  </si>
  <si>
    <t>66:36:0102026:8</t>
  </si>
  <si>
    <t>обл. Свердловская, г. Верхняя Пышма, ул. Геологов, дом 51</t>
  </si>
  <si>
    <t>обл. Свердловская, г. Верхняя Пышма,  ул. Геологов, 51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</si>
  <si>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</si>
  <si>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</si>
  <si>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п. Глубокий Лог, ул. Гоголя, 8</t>
  </si>
  <si>
    <t>обл. Свердловская, г. Верхняя Пышма,  ул. Сыромолотова, 33</t>
  </si>
  <si>
    <t>66:36:0111026:22</t>
  </si>
  <si>
    <t>Свердловская область, г. Верхняя Пышма, с. Балтым, р-н газовой котельной</t>
  </si>
  <si>
    <t>66:36:2001010:147</t>
  </si>
  <si>
    <t>обл. Свердловская, г. Верхняя Пышма,  ул. Свердлова, 33</t>
  </si>
  <si>
    <t>66:36:0401001:38</t>
  </si>
  <si>
    <t>обл. Свердловская, г. Верхняя Пышма, д. Мостовка, пер. Центральный, дом 3</t>
  </si>
  <si>
    <t>66:36:0701020:20</t>
  </si>
  <si>
    <t>обл. Свердловская, г. Верхняя Пышма, п. Кедровое, ул. Маяковского, дом 19</t>
  </si>
  <si>
    <t>Свердловская область, г. Екатеринбург, ул. Азина, д. 20/4, кв. 10</t>
  </si>
  <si>
    <t>66:36:0106028:21</t>
  </si>
  <si>
    <t>обл. Свердловская, г. Верхняя Пышма, ул. Горького, дом 10</t>
  </si>
  <si>
    <t>обл. Свердловская, г. Верхняя Пышма,   ул. Горького, 10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</si>
  <si>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</si>
  <si>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</si>
  <si>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Верхняя Пышма,   п. Красный, ул. Проспектная, 1-46</t>
  </si>
  <si>
    <t>66:36:0000000:166</t>
  </si>
  <si>
    <t>обл. Свердловская, г. Асбест,   п. Белокаменный, ул. Трактовая, 43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</si>
  <si>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</si>
  <si>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</si>
  <si>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</si>
  <si>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</si>
  <si>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</si>
  <si>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</si>
  <si>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</si>
  <si>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Верхняя Пышма, западнее п. Зеленый Бор</t>
  </si>
  <si>
    <t>Свердловская область, г. Екатеринбурга, д. 79, кв. 116</t>
  </si>
  <si>
    <t>66:36:3201001:1316</t>
  </si>
  <si>
    <t>г. Верхняя Пышма, п. Исеть, ул. Ленина, дом 43</t>
  </si>
  <si>
    <t>66:36:1501014:37</t>
  </si>
  <si>
    <t>г. Верхняя Пышма, п. Исеть, ул. Нагорная, дом 15</t>
  </si>
  <si>
    <t>г. Верхняя Пышма, п. Исеть, ул. Сосновая, д.6, кв. 79</t>
  </si>
  <si>
    <t>66:36:1501001:53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</si>
  <si>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</si>
  <si>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</si>
  <si>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</si>
  <si>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</si>
  <si>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МАРТ</t>
  </si>
  <si>
    <t>Свердловская область, г. Екатеринбург, ул. Стахановская, д. 24/1, кв. 135</t>
  </si>
  <si>
    <t>66:36:0701016:204</t>
  </si>
  <si>
    <t>обл. Свердловская, г. Верхняя Пышма, п. Кедровое, ул. Лесная, дом 31</t>
  </si>
  <si>
    <t>обл. Свердловская, г. Верхняя Пышма, ул. Нп. Пансионат Селен, д.2, кв. 23</t>
  </si>
  <si>
    <t>обл. Свердловская, г. Верхняя Пышма, п. Кедровое, ул. Западная, дом 31</t>
  </si>
  <si>
    <t>66:36:0701015:1</t>
  </si>
  <si>
    <t>обл. Свердловская, г. Верхняя Пышма, ул. Тургенева, дом 2</t>
  </si>
  <si>
    <t>обл. Свердловская, г. Верхняя Пышма,  пр-кт. Успенский, д. 113Б, кв. 460</t>
  </si>
  <si>
    <t>66:36:0102077:2</t>
  </si>
  <si>
    <t>Свердловская обл, г Верхняя Пышма, п Санаторный, ул Зеленая, 15</t>
  </si>
  <si>
    <t>66:36:1801012:119</t>
  </si>
  <si>
    <t>обл. Свердловская, г. Верхняя Пышма,п. Красный, ул. Железнодорожная,д. 5а</t>
  </si>
  <si>
    <t>обл. Свердловская, г. Верхняя Пышма, п. Кедровое, ул. Фрунзе, дом 10</t>
  </si>
  <si>
    <t>66:36:0701012:31</t>
  </si>
  <si>
    <t>обл. Свердловская, г. Ивдель,п. Плуночное, ул. Жданова, д. 48</t>
  </si>
  <si>
    <t>Свердловская область, г. Екатеринбург, ул. Электриков, д.11,кв.19</t>
  </si>
  <si>
    <t>обл. Свердловская, г. Верхняя Пышма, п. Санаторный, ул. Высоковольтная, дом 31</t>
  </si>
  <si>
    <t>66:36:1801001:69</t>
  </si>
  <si>
    <t>Свердловская область, г. Екатеринбург, ул.Победы, д 40/2,кв. 91</t>
  </si>
  <si>
    <t>обл. Свердловская, г. Верхняя Пышма, п. Шахты, ул. Лесная, дом 19.</t>
  </si>
  <si>
    <t>66:36:1901002:45</t>
  </si>
  <si>
    <t>обл. Свердловская, г. Верхняя Пышма, ул. Орджоникидзе, д24,кв. 6</t>
  </si>
  <si>
    <t>обл. Свердловская, г. Верхняя Пышма, ул. Инженерная, д. 8</t>
  </si>
  <si>
    <t>66:36:2001021:12</t>
  </si>
  <si>
    <t>408026.59</t>
  </si>
  <si>
    <t>1533154.62</t>
  </si>
  <si>
    <t>Свердловская область, г. Верхняя Пышма, п. Зеленый Бор, ул. Октябрьская, д. 23</t>
  </si>
  <si>
    <t>Свердловская область, г. Верхняя Пышма, ул. Орджоникидзе, д. 24, кв. 37</t>
  </si>
  <si>
    <t>66:36:2301003:196</t>
  </si>
  <si>
    <t>Свердловская область, г. Верхняя Пышма, пр-кт. Успенский, д. 18 , кв. 167</t>
  </si>
  <si>
    <t>66:36:2001011:133</t>
  </si>
  <si>
    <t>Свердловская область, г. Верхняя Пышма, с. Балтым, ул. Октябрьская, 3</t>
  </si>
  <si>
    <t>обл. Свердловская, г. Верхняя Пышма, п. Кедровое, ул. Западная, дом 63</t>
  </si>
  <si>
    <t>66:36:0701001:3</t>
  </si>
  <si>
    <t>обл. Свердловская, г. Верхняя Пышма, ул. Металлургов, дом 9/2</t>
  </si>
  <si>
    <t>66:36:0102076:3</t>
  </si>
  <si>
    <t>обл. Свердловская, г. Верхняя Пышма, п. Исеть, ул. Гранитная, дом 4</t>
  </si>
  <si>
    <t>66:36:1501027:81</t>
  </si>
  <si>
    <t>обл. Свердловская, г. Верхняя Пышма, ул. Островского, дом 27</t>
  </si>
  <si>
    <t>обл. Свердловская, г. Верхняя Пышма, ул. Островского, дом 58</t>
  </si>
  <si>
    <t>66:36:0102004:12</t>
  </si>
  <si>
    <t>обл. Свердловская, г. Верхняя Пышма, ул. Кооперативная, дом 46</t>
  </si>
  <si>
    <t>66:36:0102027:12</t>
  </si>
  <si>
    <t>Свердловская область, город Верхняя Пышма, проспект Успенский, 1/27</t>
  </si>
  <si>
    <t>66:36:0111081:48</t>
  </si>
  <si>
    <t>обл. Свердловская, г. Верхняя Пышма, ул. Горького, дом 11</t>
  </si>
  <si>
    <t>66:36:0106027:19</t>
  </si>
  <si>
    <t>АПРЕЛЬ</t>
  </si>
  <si>
    <t>обл.Свердловская, г.Екатеринбург, ул.Щербакова, д.20, кв.325</t>
  </si>
  <si>
    <t>обл. Свердловская, г. Верхняя Пышма, п. Исеть, ул. Нагорная, дом 21</t>
  </si>
  <si>
    <t>66:36:1501001:1</t>
  </si>
  <si>
    <t>Ростов-на-Дону, пр-кт. 40 летия Победы, д. 37/5, кв. 21</t>
  </si>
  <si>
    <t>66:36:0102023:17</t>
  </si>
  <si>
    <t>обл. Свердловская, г. Верхняя Пышма, ул. Крупской, дом 30</t>
  </si>
  <si>
    <t>Свердловская область, городской округ Верхняя Пышма, п. Кедровое, ул. Воинов-интернационалистов, в районе д. 2</t>
  </si>
  <si>
    <t>66:36:0701012:254</t>
  </si>
  <si>
    <t>Свердловская область, город Верхняя Пышма, ул. Уральских рабочих, д. 50а, кв. 170</t>
  </si>
  <si>
    <t>обл. Свердловская, г. Верхняя Пышма, с. Мостовское, Зеленая , 26</t>
  </si>
  <si>
    <t>обл. Свердловская, г. Верхняя Пышма, с. Мостовское, ул. Зеленая, дом 26</t>
  </si>
  <si>
    <t>66:36:0801005:19</t>
  </si>
  <si>
    <t>663601-240/2011</t>
  </si>
  <si>
    <t>обл. Свердловская, г. Верхняя Пышма, п. Красный, ул. Кирова, 20</t>
  </si>
  <si>
    <t>66:36:1301011:315</t>
  </si>
  <si>
    <t>обл. Свердловская, г. Верхняя Пышма, ул. Коммуны, дом 16</t>
  </si>
  <si>
    <t>66:36:0111021:16</t>
  </si>
  <si>
    <t>обл. Свердловская, г. Верхняя Пышма, ул. Сергея Лазо, д. 32, кв. 83</t>
  </si>
  <si>
    <t>66:36:2001010:154</t>
  </si>
  <si>
    <t>МАЙ</t>
  </si>
  <si>
    <t>Свердловская обл, г Верхняя Пышма, ул Декабристов, дом 47</t>
  </si>
  <si>
    <t>66:36:0111047:17</t>
  </si>
  <si>
    <t>обл. Свердловская, г. Верхняя Пышма, п. Кедровое, ул. Липовая, дом 18</t>
  </si>
  <si>
    <t>66:36:0701002:146</t>
  </si>
  <si>
    <t>обл. Свердловская, г. Верхняя Пышма, поселок Исеть, ул. Железнодорожников, 82а</t>
  </si>
  <si>
    <t>66:36:1501002:80</t>
  </si>
  <si>
    <t>66:36:3201001:1317</t>
  </si>
  <si>
    <t>обл. Свердловская, г. Верхняя Пышма, ул. Чапаева, дом 13</t>
  </si>
  <si>
    <t>66:36:0111026:13</t>
  </si>
  <si>
    <t>№663601-176/2012</t>
  </si>
  <si>
    <t>Свердловская область, г. Верхняя Пышма, п. Кедровое, ул. Строителей, 8</t>
  </si>
  <si>
    <t>66:36:0701019:84</t>
  </si>
  <si>
    <t>Свердловская обл, г Верхняя Пышма, п Санаторный, переулок Набережный, 1</t>
  </si>
  <si>
    <t>обл.Свердловская, г.Екатеринбург, ул. Белинскогго,д.54/Карла Маркса 20а</t>
  </si>
  <si>
    <t>66:36:3001002:8</t>
  </si>
  <si>
    <t>обл.Свердловская, г.Екатеринбург, ул. Гоголя, д. 18, кв. 8</t>
  </si>
  <si>
    <t>Свердловская область, г. Верхняя Пышма, п. Залесье</t>
  </si>
  <si>
    <t>66:36:3203001:1439</t>
  </si>
  <si>
    <t>обл.Свердловская, г.Техническая, д. 58а, кв. 35</t>
  </si>
  <si>
    <t>обл. Свердловская, г. Верхняя Пышма, п. Сагра, ул. Нагорная, дом 62</t>
  </si>
  <si>
    <t>66:36:1701001:30</t>
  </si>
  <si>
    <t>обл. Свердловская, г. Верхняя Пышма, п. Красный, ул. Крупской, дом 4</t>
  </si>
  <si>
    <t>66:36:1301011:42</t>
  </si>
  <si>
    <t>обл. Свердловская, г. Верхняя Пышма, п. Красный, ул. Куйбышева, дом 1</t>
  </si>
  <si>
    <t>обл. Свердловская, г. Верхняя Пышма, ул. Уральских рабочих, д. 50а, кв. 175</t>
  </si>
  <si>
    <t>66:36:1301006:26</t>
  </si>
  <si>
    <t>Российская Федерация, Свердловская область, городской округ Верхняя Пышма, п. Кедровое, ул. Лесная, земельный участок № 64</t>
  </si>
  <si>
    <t>обл. Свердловская, г. Верхняя Пышма, ул. Орджоникидзе, д. 5,кв. 34</t>
  </si>
  <si>
    <t>66:36:0701016:202</t>
  </si>
  <si>
    <t>66:36:1801002:213</t>
  </si>
  <si>
    <t>обл.Свердловская, г.Екатеринбург, пр-кт. Космонавтов, д. 132</t>
  </si>
  <si>
    <t>обл. Свердловская, г. Верхняя Пышма, п. Санаторный, ул. Вишневая, дом 16</t>
  </si>
  <si>
    <t>обл. Свердловская, г. Верхняя Пышма, ул. Чернышевского, дом 2</t>
  </si>
  <si>
    <t>66:36:0102013:34</t>
  </si>
  <si>
    <t>Свердловская область, г Верхняя Пышма, ул Островского, д 5</t>
  </si>
  <si>
    <t>Свердловская область, г Верхняя Пышма, Куйбышева, 16</t>
  </si>
  <si>
    <t>66:36:0102009:47</t>
  </si>
  <si>
    <t>обл. Свердловская, г. Верхняя Пышма, ул. Уральских рабочих, дом 12</t>
  </si>
  <si>
    <t>обл. Свердловская, г. Верхняя Пышма, пр-кт. Успенский, д. 101, кв. 51</t>
  </si>
  <si>
    <t>66:36:0102053:11</t>
  </si>
  <si>
    <t>обл. Свердловская, г. Верхняя Пышма, п. Красный, ул. Восточная, дом 29а.</t>
  </si>
  <si>
    <t>обл. Свердловская, г. Екатеринбург, ул. Калинина, д. 36, кв. 56</t>
  </si>
  <si>
    <t>66:36:1301013:167</t>
  </si>
  <si>
    <t>обл. Свердловская, г. Верхняя Пышма, п. Санаторный, ул. Нагорная, дом 1</t>
  </si>
  <si>
    <t>66:36:1801010:9</t>
  </si>
  <si>
    <t>обл. Свердловская, г. Верхняя Пышма, ул. Матросова, дом 4</t>
  </si>
  <si>
    <t>66:36:0106026:19</t>
  </si>
  <si>
    <t>Свердловская область, г. Кушва, ул. Союзов, д. 2,кв. 5</t>
  </si>
  <si>
    <t>обл. Свердловская, г. Верхняя Пышма, п. Кедровое, ул. Чапаева, дом 32</t>
  </si>
  <si>
    <t>обл. Свердловская, г. Верхняя Пышма, п. Кедровое, ул. Советская, д. 4, кв. 8</t>
  </si>
  <si>
    <t>66:36:0701007:42</t>
  </si>
  <si>
    <t>№663601-57/2012</t>
  </si>
  <si>
    <t>Российская Федерация, Свердловская область, городской округ Верхняя Пышма, п. Кедровое, ул. Лесная, земельный участок № 64А</t>
  </si>
  <si>
    <t>66:36:0701016:203</t>
  </si>
  <si>
    <t>Свердловская область, г Верхняя Пышма, п Исеть</t>
  </si>
  <si>
    <t>66:36:1501002:205</t>
  </si>
  <si>
    <t>66:36:0111070:21</t>
  </si>
  <si>
    <t>Свердловская область, г. Верхняя Пышма, ул. Электролитная, дом 22</t>
  </si>
  <si>
    <t>ИЮНЬ</t>
  </si>
  <si>
    <t>обл. Свердловская, г. Верхняя Пышма, п. Нагорный, ул. Нагорная, дом 1а</t>
  </si>
  <si>
    <t>66:36:1001001:98</t>
  </si>
  <si>
    <t>обл. Свердловская, г. Верхняя Пышма,  ул. Чкалова, дом 34</t>
  </si>
  <si>
    <t>г.Ростов-на-Дону, д. 37/5, кв. 21</t>
  </si>
  <si>
    <t>66:36:0102049:14</t>
  </si>
  <si>
    <t>обл. Свердловская, г. Екатеринбург, ул. Куйбышева, д. 159а, кв. 73</t>
  </si>
  <si>
    <t xml:space="preserve"> садовый дом</t>
  </si>
  <si>
    <t>обл. Свердловская, г. Верхняя Пышма, п. Кедровое, ул. Тихая, дом 4</t>
  </si>
  <si>
    <t>66:36:0701001:68</t>
  </si>
  <si>
    <t>Свердловская область, г. Верхняя Пышма, пр-кт. Успенский, д. 97а, кв. 29</t>
  </si>
  <si>
    <t>Свердловская обл., г. Верхняя Пышма, п. Санаторный, ул. Парковая, дом 16а</t>
  </si>
  <si>
    <t>66:36:1801005:197</t>
  </si>
  <si>
    <t>Свердловская область, г. Верхняя Пышма, в районе п. Крутой</t>
  </si>
  <si>
    <t>66:36:3201001:1903</t>
  </si>
  <si>
    <t>Свердловская обл., г. Верхняя Пышма, п. Глубокий Лог, ул. Лесная, 5б</t>
  </si>
  <si>
    <t>66:36:1401001:186</t>
  </si>
  <si>
    <t>обл. Свердловская, г. Верхняя Пышма, д. Мостовка, пер. Центральный, дом 2</t>
  </si>
  <si>
    <t>66:36:0401001:36</t>
  </si>
  <si>
    <t xml:space="preserve"> городской округ Верхняя Пышма, п. Красный, ул. Крупской, 14 а</t>
  </si>
  <si>
    <t>обл. Свердловская, г. Екатеринбург, ул.Победы, д. 9а, кв. 172</t>
  </si>
  <si>
    <t>66:36:1301011:388</t>
  </si>
  <si>
    <t>66:36:0106034:14</t>
  </si>
  <si>
    <t>обл. Свердловская, г. Верхняя Пышма, ул. Тепличная, дом 15</t>
  </si>
  <si>
    <t>ИЮЛЬ</t>
  </si>
  <si>
    <t>обл. Свердловская,г. Верхняя Пышма, ул. Кирова, дом 9.</t>
  </si>
  <si>
    <t>66:36:0102066:16</t>
  </si>
  <si>
    <t>г. Верхняя Пышма, п. Красный, ул. Лазурная, дом 38</t>
  </si>
  <si>
    <t>66:36:1301010:38</t>
  </si>
  <si>
    <t>обл. Свердловская, г. Верхняя Пышма, ул. Первомайская, дом 46</t>
  </si>
  <si>
    <t>66:36:0111054:53</t>
  </si>
  <si>
    <t>июль</t>
  </si>
  <si>
    <t>июнь</t>
  </si>
  <si>
    <t>г. Верхняя Пышма, п. Красный, ул. Комсомольская, д. 38</t>
  </si>
  <si>
    <t>66:36:1301005:417</t>
  </si>
  <si>
    <t>обл. Свердловская, г. Верхняя Пышма, ул. Островского, дом 15</t>
  </si>
  <si>
    <t>66:36:0102004:4</t>
  </si>
  <si>
    <t>г. Верхняя Пышма, район " Молебка-1".</t>
  </si>
  <si>
    <t>66:36:0104001:201</t>
  </si>
  <si>
    <t>Свердловская область, г. Верхняя Пышма, ул. Фабричная, дом 6</t>
  </si>
  <si>
    <t>66:36:0111064:48</t>
  </si>
  <si>
    <t>обл. Свердловская, г. Верхняя Пышма, ул. Достоевского, дом 13</t>
  </si>
  <si>
    <t>66:36:0111045:5</t>
  </si>
  <si>
    <t>Российская Федерация, Свердловская область, г. Верхняя Пышма, п. Кедровое, ул. 40-летия Октября, дом 20</t>
  </si>
  <si>
    <t>66:36:0701002:523</t>
  </si>
  <si>
    <t>Свердловская область, г. Верхняя Пышма, п. Красный, ул. Комсомольская, д. 38</t>
  </si>
  <si>
    <t>обл. Свердловская, г. Верхняя Пышма, с. Мостовское, ул. Зеленая, дом 3</t>
  </si>
  <si>
    <t>66:36:0801005:10</t>
  </si>
  <si>
    <t>обл. Свердловская, г. Верхняя Пышма, ул. Клары Цеткин, дом 7</t>
  </si>
  <si>
    <t>66:36:0111012:23</t>
  </si>
  <si>
    <t xml:space="preserve"> г. Верхняя Пышма, п. Залесье, в районе ул. Южная, д. 24</t>
  </si>
  <si>
    <t>66:36:2101009:203</t>
  </si>
  <si>
    <t>Свердловская обл, г Верхняя Пышма, п Кедровое, ул Родниковая,  15</t>
  </si>
  <si>
    <t>66:36:0701004:32</t>
  </si>
  <si>
    <t>обл. Свердловская, г. Верхняя Пышма, ул. Фабричная, дом 80</t>
  </si>
  <si>
    <t>66:36:0111083:15</t>
  </si>
  <si>
    <t>Свердловская область, г Верхняя Пышма, ул Березовая, д 4</t>
  </si>
  <si>
    <t>66:36:0104001:261</t>
  </si>
  <si>
    <t>663601-165/2010</t>
  </si>
  <si>
    <t>Свердловская область, г. Верхняя Пышма, п. Красный, ул. Проспектная, д. 24</t>
  </si>
  <si>
    <t>66:36:1301011:403</t>
  </si>
  <si>
    <t>обл. Свердловская, г. Верхняя Пышма, ул. Чкалова, дом 34.</t>
  </si>
  <si>
    <t>Свердловская область, г. Верхняя Пышма, п. Кедровое, ул. Лесная, 23а</t>
  </si>
  <si>
    <t>66:36:0701017:113</t>
  </si>
  <si>
    <t>обл. Свердловская, г. Верхняя Пышма, ул. Красных партизан, дом 51</t>
  </si>
  <si>
    <t>66:36:0111006:16</t>
  </si>
  <si>
    <t>RU663601-194/2013</t>
  </si>
  <si>
    <t>обл. Свердловская, г. Верхняя Пышма, п. Красный, ул. Пролетарская, дом 4</t>
  </si>
  <si>
    <t>66:36:1301015:9</t>
  </si>
  <si>
    <t>Свердловская область, г. Верхняя Пышма, с. Балтым, ул. Первомайская, 23/2</t>
  </si>
  <si>
    <t>66:36:2001007:31</t>
  </si>
  <si>
    <t>обл. Свердловская, г. Верхняя Пышма, п. Шахты, ул. Шахты, дом 1а.</t>
  </si>
  <si>
    <t>66:36:1901001:55</t>
  </si>
  <si>
    <t>Свердловская обл, г Верхняя Пышма, ул Феофанова, 29</t>
  </si>
  <si>
    <t>66:36:0106036:38</t>
  </si>
  <si>
    <t>обл. Свердловская, г. Верхняя Пышма, ул. Рабочая, дом 5</t>
  </si>
  <si>
    <t>66:36:0111035:46</t>
  </si>
  <si>
    <t>обл. Свердловская, г. Верхняя Пышма, кв.50,51Верхнепышминского лесничества Уралмашевского лесхоза, снт №47 "Урожай",  уч.№ 33</t>
  </si>
  <si>
    <t>66:36:3003003:33</t>
  </si>
  <si>
    <t>обл. Свердловская, г. Верхняя Пышма, ул. Петрова, дом 54.</t>
  </si>
  <si>
    <t>66:36:0111035:63</t>
  </si>
  <si>
    <t>66:36:2001010:150</t>
  </si>
  <si>
    <t>Свердловская обл., г. Верхняя Пышма, у озера Балтым, уч. № 17</t>
  </si>
  <si>
    <t>Свердловская обл., г. Верхняя Пышма,ул. Орджоникидзе, д.16,кв. 111</t>
  </si>
  <si>
    <t>66:36:3001002:592</t>
  </si>
  <si>
    <t>обл. Свердловская, г. Верхняя Пышма, п. Кедровое, ул. Сиреневая, дом 6</t>
  </si>
  <si>
    <t>66:36:0701002:95</t>
  </si>
  <si>
    <t>Свердловская область, г. Верхняя Пышма, с. Балтым, квартал "Новый"</t>
  </si>
  <si>
    <t>66:36:2001019:210</t>
  </si>
  <si>
    <t>Свердловская область, г. Верхняя Пышма, ул. Коммуны, д. 11</t>
  </si>
  <si>
    <t>66:36:0111014:102</t>
  </si>
  <si>
    <t>415370.41</t>
  </si>
  <si>
    <t xml:space="preserve"> 1539471.05</t>
  </si>
  <si>
    <t>обл. Свердловская, г. Верхняя Пышма, п. Красный, ул. Лазурная, дом 29</t>
  </si>
  <si>
    <t>66:36:1301009:56</t>
  </si>
  <si>
    <t>Свердловская область, г. Верхняя Пышма, район "Молебка-1"</t>
  </si>
  <si>
    <t>66:36:0000000:11819</t>
  </si>
  <si>
    <t>обл. Свердловская, г. Верхняя Пышма, п. Красный, ул. Куйбышева, дом 28</t>
  </si>
  <si>
    <t>66:36:1301007:22</t>
  </si>
  <si>
    <t>обл. Свердловская, г. Верхняя Пышма, ул. Феофанова, дом 20</t>
  </si>
  <si>
    <t>66:36:0106034:5</t>
  </si>
  <si>
    <t>обл. Свердловская, г. Верхняя Пышма, п. Красный, ул. Калинина, дом 68</t>
  </si>
  <si>
    <t>66:36:1301003:62</t>
  </si>
  <si>
    <t>RU663601-218/2017</t>
  </si>
  <si>
    <t>Свердловская область, г. Верхняя Пышма, п. Красный, ул. Комсомольская, дом 10</t>
  </si>
  <si>
    <t>66:36:1301005:321</t>
  </si>
  <si>
    <t>663601-15/2012</t>
  </si>
  <si>
    <t>обл. Свердловская, г. Верхняя Пышма, ул. Радуга, дом 8</t>
  </si>
  <si>
    <t>66:36:0107005:9</t>
  </si>
  <si>
    <t>АВГУСТ</t>
  </si>
  <si>
    <t>Свердловская область, г. Верхняя Пышма, п. Кедровое, ул. Лесная, д. 98</t>
  </si>
  <si>
    <t>Свердловская область, г. Екатеринбург, ул. Фрезеровщиков , д.5, кв. 262</t>
  </si>
  <si>
    <t>66:36:0701011:184</t>
  </si>
  <si>
    <t>обл. Свердловская, г. Верхняя Пышма, ул. Загородная, дом 71а</t>
  </si>
  <si>
    <t>66:36:0102040:9</t>
  </si>
  <si>
    <t>RU66364000-169/2018</t>
  </si>
  <si>
    <t>Свердловская обл., г. Верхняя Пышма, п. Зеленый Бор, ул. Уральских рабочих, д. 13</t>
  </si>
  <si>
    <t>66:36:2301001:12</t>
  </si>
  <si>
    <t>обл. Свердловская, г. Верхняя Пышма, п. Крутой, ул. 2-я Железнодорожная, дом 24.</t>
  </si>
  <si>
    <t>66:36:2201002:53</t>
  </si>
  <si>
    <t>г. Верхняя Пышма, п. Глубокий Лог, ул. Зеленая, 2</t>
  </si>
  <si>
    <t>66:36:1401002:101</t>
  </si>
  <si>
    <t>г. Верхняя Пышма, ул. Комсомольская, дом 31</t>
  </si>
  <si>
    <t>66:36:0111021:71</t>
  </si>
  <si>
    <t>обл. Свердловская, г. Верхняя Пышма, с. Балтым, ул. Советская, дом 15</t>
  </si>
  <si>
    <t>66:36:2001015:27</t>
  </si>
  <si>
    <t>обл. Свердловская, г. Верхняя Пышма, ул. Октябрьская, дом 17</t>
  </si>
  <si>
    <t>66:36:0102077:10</t>
  </si>
  <si>
    <t>обл. Свердловская, г. Верхняя Пышма, ул. Восточная, дом 32</t>
  </si>
  <si>
    <t>66:36:0104001:31</t>
  </si>
  <si>
    <t>обл. Свердловская, г. Верхняя Пышма, п. Кедровое, ул. Уральская, дом 20</t>
  </si>
  <si>
    <t>66:36:0701002:130</t>
  </si>
  <si>
    <t>Свердловская область, г. Верхняя Пышма, п. Исеть, ул. Западная, 14</t>
  </si>
  <si>
    <t>66:36:1501016:46</t>
  </si>
  <si>
    <t>RU66364000-219/2017</t>
  </si>
  <si>
    <t>66:36:0111014:101</t>
  </si>
  <si>
    <t>Свердловская область, городской округ Верхняя Пышма, п. Соколовка, ул. Красная,14</t>
  </si>
  <si>
    <t>66:36:1101001:300</t>
  </si>
  <si>
    <t>Свердловская область, г. Верхняя Пышма, п. Исеть, ул. Западная, д. 6</t>
  </si>
  <si>
    <t>66:36:1501016:112</t>
  </si>
  <si>
    <t>Свердловская обл, г Верхняя Пышма, с Мостовское, ул Ольховая, 5</t>
  </si>
  <si>
    <t>66:36:0801007:38</t>
  </si>
  <si>
    <t>обл. Свердловская, г. Верхняя Пышма, п. Красный, ул. Лазурная, дом 27</t>
  </si>
  <si>
    <t>66:36:1301009:21</t>
  </si>
  <si>
    <t>ЭТАЖНОСТЬ</t>
  </si>
  <si>
    <t>СЕНТЯБРЬ</t>
  </si>
  <si>
    <t>66:36:3203001:1393</t>
  </si>
  <si>
    <t>обл. Свердловская, г. Верхняя Пышма, п. Красный, ул. Артиллеристов</t>
  </si>
  <si>
    <t>66:36:1301003:274</t>
  </si>
  <si>
    <t>Свердловская область, г. Верхняя Пышма, ул. Комсомольская, дом 31</t>
  </si>
  <si>
    <t>010.08.2030</t>
  </si>
  <si>
    <t>Свердловская область, г. Верхняя Пышма, п. Исеть, ул. Западная, д. 5</t>
  </si>
  <si>
    <t>66:36:1501016:117</t>
  </si>
  <si>
    <t>RU66364000-95/2018</t>
  </si>
  <si>
    <t>66:36:1301015:100</t>
  </si>
  <si>
    <t>обл. Свердловская, г. Верхняя Пышма, п. Красный, пер. Сиреневый, дом 41</t>
  </si>
  <si>
    <t>RU66364000-178/2013</t>
  </si>
  <si>
    <t>Россия, Свердловская область, городской округ Верхняя Пышма, п. Санаторный, ул. Лесная, 5</t>
  </si>
  <si>
    <t>66:36:1801002:201</t>
  </si>
  <si>
    <t>Свердловская область, г. Верхняя Пышма, поселок Красный, ул. Кирова,  77</t>
  </si>
  <si>
    <t>66:36:1301012:128</t>
  </si>
  <si>
    <t>обл. Свердловская, г. Верхняя Пышма, ул. Пионерская, дом 4</t>
  </si>
  <si>
    <t>66:36:0111023:10</t>
  </si>
  <si>
    <t>обл. Свердловская, г. Верхняя Пышма, п. Красный, ул. Братская, дом 23</t>
  </si>
  <si>
    <t>66:36:1301001:110</t>
  </si>
  <si>
    <t>обл. Свердловская, г. Верхняя Пышма, п. Красный, ул. Восточная, дом 27</t>
  </si>
  <si>
    <t>66:36:1301013:149</t>
  </si>
  <si>
    <t>RU663601-04/2011</t>
  </si>
  <si>
    <t>Свердловская область, г. Верхняя Пышма, проспект Успенский, 1/29а</t>
  </si>
  <si>
    <t>66:36:0111081:18</t>
  </si>
  <si>
    <t>обл. Свердловская, г. Верхняя Пышма, п. Залесье, ул. Садовая, дом 31</t>
  </si>
  <si>
    <t>66:36:2101003:18</t>
  </si>
  <si>
    <t>обл. Свердловская, г. Верхняя Пышма, ул. Бажова, дом 15</t>
  </si>
  <si>
    <t>66:36:0106028:5</t>
  </si>
  <si>
    <t>Свердловская область, г. Верхняя Пышма, ул. Рудничная, 26</t>
  </si>
  <si>
    <t>66:36:0111054:157</t>
  </si>
  <si>
    <t>ОКТЯБРЬ</t>
  </si>
  <si>
    <t>обл. Свердловская, г. Верхняя Пышма, п. Кедровое, ул. Фрунзе, дом 49</t>
  </si>
  <si>
    <t>66:36:0701011:8</t>
  </si>
  <si>
    <t>обл. Свердловская, г. Верхняя Пышма, ул. Клары Цеткин, дом 25</t>
  </si>
  <si>
    <t>66:36:0111015:3</t>
  </si>
  <si>
    <t>обл. Свердловская, г. Верхняя Пышма, п. Красный, ул. Лазурная, дом 41</t>
  </si>
  <si>
    <t>66:36:1301009:44</t>
  </si>
  <si>
    <t>октябрь</t>
  </si>
  <si>
    <t>66:36:1301005:416</t>
  </si>
  <si>
    <t>обл. Свердловская, г. Верхняя Пышма, п. Красный, ул. Садовая, дом 12</t>
  </si>
  <si>
    <t>66:36:1301010:51</t>
  </si>
  <si>
    <t>обл. Свердловская, г. Верхняя Пышма, п. Крутой, ул. Станционная, дом 10</t>
  </si>
  <si>
    <t>66:36:2201001:96</t>
  </si>
  <si>
    <t>обл. Свердловская, г. Верхняя Пышма, ул. Дзержинского, дом 95</t>
  </si>
  <si>
    <t>66:36:0102012:20</t>
  </si>
  <si>
    <t>Свердловская область, г. Верхняя Пышма, п. Красный, ул. Артиллеристов, в районе дома 65</t>
  </si>
  <si>
    <t>66:36:1301001:331</t>
  </si>
  <si>
    <t>Российская Федерация, Свердловская область, г. Верхняя Пышма, ул. Геологов, дом 6</t>
  </si>
  <si>
    <t>66:36:0102032:62</t>
  </si>
  <si>
    <t>66:36:2101001:55</t>
  </si>
  <si>
    <t>Свердловская область, г. Верхняя Пышма, поселок Залесье, ул. Весенняя, 8</t>
  </si>
  <si>
    <t>обл. Свердловская, г. Верхняя Пышма, ул. Калинина, дом 5</t>
  </si>
  <si>
    <t>66:36:0102073:3</t>
  </si>
  <si>
    <t>406191.62</t>
  </si>
  <si>
    <t>1532897.89</t>
  </si>
  <si>
    <t>обл. Свердловская, г. Верхняя Пышма, п. Зеленый Бор, ул. Станционная, дом 36</t>
  </si>
  <si>
    <t>66:36:2301001:30</t>
  </si>
  <si>
    <t>407119.30</t>
  </si>
  <si>
    <t>1537712.44</t>
  </si>
  <si>
    <t>№663601-257/2010</t>
  </si>
  <si>
    <t>404038.17</t>
  </si>
  <si>
    <t>обл. Свердловская, г. Верхняя Пышма, п. Ольховка, ул. Школьников, дом 32</t>
  </si>
  <si>
    <t>66:36:0201005:11</t>
  </si>
  <si>
    <t>66:36:1201003:50</t>
  </si>
  <si>
    <t>Свердловская область, г. Верхняя Пышма, п. Половинный, ул. Мира, 11/2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</si>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</sst>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99"/>
  <sheetViews>
    <sheetView tabSelected="1" topLeftCell="A144" zoomScale="70" zoomScaleNormal="70" workbookViewId="0">
      <selection activeCell="H160" sqref="H160"/>
    </sheetView>
  </sheetViews>
  <sheetFormatPr defaultRowHeight="12.75" x14ac:dyDescent="0.25"/>
  <cols>
    <col min="1" max="1" width="13.7109375" style="10" customWidth="1"/>
    <col min="2" max="2" width="32.5703125" style="10" customWidth="1"/>
    <col min="3" max="3" width="22.28515625" style="10" customWidth="1"/>
    <col min="4" max="4" width="14.85546875" style="10" customWidth="1"/>
    <col min="5" max="5" width="19.85546875" style="10" customWidth="1"/>
    <col min="6" max="6" width="12.7109375" style="10" customWidth="1"/>
    <col min="7" max="7" width="13.140625" style="10" customWidth="1"/>
    <col min="8" max="8" width="29.42578125" style="10" customWidth="1"/>
    <col min="9" max="9" width="9.140625" style="10"/>
    <col min="10" max="10" width="18.28515625" style="10" customWidth="1"/>
    <col min="11" max="11" width="14.140625" style="10" customWidth="1"/>
    <col min="12" max="16384" width="9.140625" style="10"/>
  </cols>
  <sheetData>
    <row r="1" spans="1:14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x14ac:dyDescent="0.25">
      <c r="A2" s="1"/>
      <c r="B2" s="1"/>
      <c r="C2" s="1"/>
      <c r="D2" s="2"/>
      <c r="E2" s="1"/>
      <c r="F2" s="57"/>
      <c r="G2" s="57"/>
      <c r="H2" s="1"/>
      <c r="I2" s="1"/>
      <c r="J2" s="1"/>
      <c r="K2" s="3"/>
      <c r="L2" s="4"/>
      <c r="M2" s="1"/>
    </row>
    <row r="3" spans="1:14" ht="23.25" customHeight="1" x14ac:dyDescent="0.25">
      <c r="A3" s="55" t="s">
        <v>1</v>
      </c>
      <c r="B3" s="55" t="s">
        <v>2</v>
      </c>
      <c r="C3" s="55" t="s">
        <v>3</v>
      </c>
      <c r="D3" s="58" t="s">
        <v>4</v>
      </c>
      <c r="E3" s="55" t="s">
        <v>5</v>
      </c>
      <c r="F3" s="59" t="s">
        <v>6</v>
      </c>
      <c r="G3" s="59"/>
      <c r="H3" s="55" t="s">
        <v>7</v>
      </c>
      <c r="I3" s="55" t="s">
        <v>8</v>
      </c>
      <c r="J3" s="55"/>
      <c r="K3" s="53" t="s">
        <v>9</v>
      </c>
      <c r="L3" s="54" t="s">
        <v>10</v>
      </c>
      <c r="M3" s="55" t="s">
        <v>11</v>
      </c>
    </row>
    <row r="4" spans="1:14" x14ac:dyDescent="0.25">
      <c r="A4" s="55"/>
      <c r="B4" s="55"/>
      <c r="C4" s="55"/>
      <c r="D4" s="58"/>
      <c r="E4" s="55"/>
      <c r="F4" s="5" t="s">
        <v>12</v>
      </c>
      <c r="G4" s="5" t="s">
        <v>13</v>
      </c>
      <c r="H4" s="55"/>
      <c r="I4" s="5" t="s">
        <v>14</v>
      </c>
      <c r="J4" s="5" t="s">
        <v>15</v>
      </c>
      <c r="K4" s="53"/>
      <c r="L4" s="54"/>
      <c r="M4" s="55"/>
    </row>
    <row r="5" spans="1:14" x14ac:dyDescent="0.25">
      <c r="A5" s="11">
        <v>1</v>
      </c>
      <c r="B5" s="11">
        <v>3</v>
      </c>
      <c r="C5" s="11">
        <v>4</v>
      </c>
      <c r="D5" s="2">
        <v>5</v>
      </c>
      <c r="E5" s="11">
        <v>6</v>
      </c>
      <c r="F5" s="11">
        <v>7</v>
      </c>
      <c r="G5" s="11">
        <v>8</v>
      </c>
      <c r="H5" s="11">
        <v>9</v>
      </c>
      <c r="I5" s="11">
        <v>10</v>
      </c>
      <c r="J5" s="11">
        <v>11</v>
      </c>
      <c r="K5" s="4">
        <v>12</v>
      </c>
      <c r="L5" s="4">
        <v>13</v>
      </c>
      <c r="M5" s="11">
        <v>14</v>
      </c>
    </row>
    <row r="6" spans="1:14" ht="25.5" x14ac:dyDescent="0.25">
      <c r="A6" s="11" t="s">
        <v>16</v>
      </c>
      <c r="B6" s="11" t="s">
        <v>26</v>
      </c>
      <c r="C6" s="11" t="s">
        <v>17</v>
      </c>
      <c r="D6" s="2" t="s">
        <v>31</v>
      </c>
      <c r="E6" s="11" t="s">
        <v>27</v>
      </c>
      <c r="F6" s="11">
        <v>403671.67</v>
      </c>
      <c r="G6" s="11">
        <v>1533519.42</v>
      </c>
      <c r="H6" s="11" t="s">
        <v>25</v>
      </c>
      <c r="I6" s="11">
        <v>11</v>
      </c>
      <c r="J6" s="3">
        <v>43839</v>
      </c>
      <c r="K6" s="3">
        <v>47492</v>
      </c>
      <c r="L6" s="4">
        <v>176</v>
      </c>
      <c r="M6" s="11">
        <f>L6</f>
        <v>176</v>
      </c>
      <c r="N6" s="10">
        <v>1</v>
      </c>
    </row>
    <row r="7" spans="1:14" ht="38.25" x14ac:dyDescent="0.25">
      <c r="A7" s="11" t="s">
        <v>16</v>
      </c>
      <c r="B7" s="2" t="s">
        <v>29</v>
      </c>
      <c r="C7" s="11" t="s">
        <v>17</v>
      </c>
      <c r="D7" s="2" t="s">
        <v>18</v>
      </c>
      <c r="E7" s="2" t="s">
        <v>30</v>
      </c>
      <c r="F7" s="2">
        <v>427649.07</v>
      </c>
      <c r="G7" s="2">
        <v>1530806.49</v>
      </c>
      <c r="H7" s="2" t="s">
        <v>28</v>
      </c>
      <c r="I7" s="2">
        <v>13</v>
      </c>
      <c r="J7" s="3">
        <v>43839</v>
      </c>
      <c r="K7" s="3">
        <v>47492</v>
      </c>
      <c r="L7" s="2">
        <v>150</v>
      </c>
      <c r="M7" s="11">
        <f t="shared" ref="M7:M74" si="0">L7</f>
        <v>150</v>
      </c>
      <c r="N7" s="10">
        <v>2</v>
      </c>
    </row>
    <row r="8" spans="1:14" ht="38.25" x14ac:dyDescent="0.25">
      <c r="A8" s="11" t="s">
        <v>16</v>
      </c>
      <c r="B8" s="11" t="s">
        <v>34</v>
      </c>
      <c r="C8" s="11" t="s">
        <v>17</v>
      </c>
      <c r="D8" s="2" t="s">
        <v>18</v>
      </c>
      <c r="E8" s="2" t="s">
        <v>32</v>
      </c>
      <c r="F8" s="2">
        <v>420564.67</v>
      </c>
      <c r="G8" s="2">
        <v>1538525.82</v>
      </c>
      <c r="H8" s="2" t="s">
        <v>33</v>
      </c>
      <c r="I8" s="2">
        <v>10</v>
      </c>
      <c r="J8" s="3">
        <v>43839</v>
      </c>
      <c r="K8" s="3">
        <v>47492</v>
      </c>
      <c r="L8" s="2">
        <v>110</v>
      </c>
      <c r="M8" s="11">
        <f t="shared" si="0"/>
        <v>110</v>
      </c>
      <c r="N8" s="10">
        <v>3</v>
      </c>
    </row>
    <row r="9" spans="1:14" ht="38.25" x14ac:dyDescent="0.25">
      <c r="A9" s="11" t="s">
        <v>16</v>
      </c>
      <c r="B9" s="11" t="s">
        <v>45</v>
      </c>
      <c r="C9" s="11" t="s">
        <v>17</v>
      </c>
      <c r="D9" s="2" t="s">
        <v>18</v>
      </c>
      <c r="E9" s="2" t="s">
        <v>46</v>
      </c>
      <c r="F9" s="2">
        <v>414267.86</v>
      </c>
      <c r="G9" s="2">
        <v>1537586.51</v>
      </c>
      <c r="H9" s="2" t="s">
        <v>44</v>
      </c>
      <c r="I9" s="2">
        <v>18</v>
      </c>
      <c r="J9" s="13">
        <v>43846</v>
      </c>
      <c r="K9" s="13">
        <v>47499</v>
      </c>
      <c r="L9" s="2">
        <v>48</v>
      </c>
      <c r="M9" s="11">
        <f t="shared" si="0"/>
        <v>48</v>
      </c>
      <c r="N9" s="10">
        <v>4</v>
      </c>
    </row>
    <row r="10" spans="1:14" ht="38.25" x14ac:dyDescent="0.25">
      <c r="A10" s="11" t="s">
        <v>16</v>
      </c>
      <c r="B10" s="2" t="s">
        <v>48</v>
      </c>
      <c r="C10" s="11" t="s">
        <v>17</v>
      </c>
      <c r="D10" s="2" t="s">
        <v>18</v>
      </c>
      <c r="E10" s="2" t="s">
        <v>49</v>
      </c>
      <c r="F10" s="2">
        <v>414015.33</v>
      </c>
      <c r="G10" s="2">
        <v>1532898.24</v>
      </c>
      <c r="H10" s="2" t="s">
        <v>47</v>
      </c>
      <c r="I10" s="2">
        <v>34</v>
      </c>
      <c r="J10" s="13">
        <v>43847</v>
      </c>
      <c r="K10" s="13">
        <v>47500</v>
      </c>
      <c r="L10" s="2">
        <v>144</v>
      </c>
      <c r="M10" s="11">
        <f t="shared" si="0"/>
        <v>144</v>
      </c>
      <c r="N10" s="10">
        <v>5</v>
      </c>
    </row>
    <row r="11" spans="1:14" ht="25.5" x14ac:dyDescent="0.25">
      <c r="A11" s="11" t="s">
        <v>16</v>
      </c>
      <c r="B11" s="2" t="s">
        <v>61</v>
      </c>
      <c r="C11" s="11" t="s">
        <v>17</v>
      </c>
      <c r="D11" s="2" t="s">
        <v>31</v>
      </c>
      <c r="E11" s="2" t="s">
        <v>62</v>
      </c>
      <c r="F11" s="2">
        <v>408872.63</v>
      </c>
      <c r="G11" s="2">
        <v>1534291.65</v>
      </c>
      <c r="H11" s="2" t="s">
        <v>61</v>
      </c>
      <c r="I11" s="2">
        <v>39</v>
      </c>
      <c r="J11" s="13">
        <v>43851</v>
      </c>
      <c r="K11" s="13">
        <v>47504</v>
      </c>
      <c r="L11" s="2">
        <v>279</v>
      </c>
      <c r="M11" s="11">
        <f t="shared" si="0"/>
        <v>279</v>
      </c>
      <c r="N11" s="10">
        <v>6</v>
      </c>
    </row>
    <row r="12" spans="1:14" ht="38.25" x14ac:dyDescent="0.25">
      <c r="A12" s="11" t="s">
        <v>16</v>
      </c>
      <c r="B12" s="2" t="s">
        <v>66</v>
      </c>
      <c r="C12" s="11" t="s">
        <v>17</v>
      </c>
      <c r="D12" s="2" t="s">
        <v>42</v>
      </c>
      <c r="E12" s="2" t="s">
        <v>67</v>
      </c>
      <c r="F12" s="2">
        <v>413921.28000000003</v>
      </c>
      <c r="G12" s="2">
        <v>1537758.12</v>
      </c>
      <c r="H12" s="2" t="s">
        <v>66</v>
      </c>
      <c r="I12" s="2">
        <v>56</v>
      </c>
      <c r="J12" s="13">
        <v>43854</v>
      </c>
      <c r="K12" s="13">
        <v>47507</v>
      </c>
      <c r="L12" s="2">
        <v>65</v>
      </c>
      <c r="M12" s="11">
        <f t="shared" si="0"/>
        <v>65</v>
      </c>
      <c r="N12" s="10">
        <v>7</v>
      </c>
    </row>
    <row r="13" spans="1:14" ht="38.25" x14ac:dyDescent="0.25">
      <c r="A13" s="11" t="s">
        <v>16</v>
      </c>
      <c r="B13" s="2" t="s">
        <v>69</v>
      </c>
      <c r="C13" s="11" t="s">
        <v>17</v>
      </c>
      <c r="D13" s="2" t="s">
        <v>31</v>
      </c>
      <c r="E13" s="2" t="s">
        <v>70</v>
      </c>
      <c r="F13" s="2">
        <v>415015.35</v>
      </c>
      <c r="G13" s="2">
        <v>1539916.45</v>
      </c>
      <c r="H13" s="2" t="s">
        <v>68</v>
      </c>
      <c r="I13" s="2">
        <v>57</v>
      </c>
      <c r="J13" s="13">
        <v>43854</v>
      </c>
      <c r="K13" s="13">
        <v>47507</v>
      </c>
      <c r="L13" s="2">
        <v>153</v>
      </c>
      <c r="M13" s="11">
        <f t="shared" si="0"/>
        <v>153</v>
      </c>
      <c r="N13" s="10">
        <v>8</v>
      </c>
    </row>
    <row r="14" spans="1:14" ht="25.5" x14ac:dyDescent="0.25">
      <c r="A14" s="11" t="s">
        <v>16</v>
      </c>
      <c r="B14" s="2" t="s">
        <v>71</v>
      </c>
      <c r="C14" s="11" t="s">
        <v>17</v>
      </c>
      <c r="D14" s="2" t="s">
        <v>42</v>
      </c>
      <c r="E14" s="2" t="s">
        <v>72</v>
      </c>
      <c r="F14" s="2">
        <v>404252.94</v>
      </c>
      <c r="G14" s="2">
        <v>1533687.41</v>
      </c>
      <c r="H14" s="2" t="s">
        <v>71</v>
      </c>
      <c r="I14" s="2">
        <v>58</v>
      </c>
      <c r="J14" s="13">
        <v>43854</v>
      </c>
      <c r="K14" s="13">
        <v>47507</v>
      </c>
      <c r="L14" s="2">
        <v>160</v>
      </c>
      <c r="M14" s="11">
        <f t="shared" si="0"/>
        <v>160</v>
      </c>
      <c r="N14" s="10">
        <v>9</v>
      </c>
    </row>
    <row r="15" spans="1:14" ht="38.25" x14ac:dyDescent="0.25">
      <c r="A15" s="11" t="s">
        <v>16</v>
      </c>
      <c r="B15" s="2" t="s">
        <v>73</v>
      </c>
      <c r="C15" s="11" t="s">
        <v>17</v>
      </c>
      <c r="D15" s="2" t="s">
        <v>42</v>
      </c>
      <c r="E15" s="2" t="s">
        <v>75</v>
      </c>
      <c r="F15" s="2">
        <v>426258.96</v>
      </c>
      <c r="G15" s="2">
        <v>1531083.79</v>
      </c>
      <c r="H15" s="2" t="s">
        <v>74</v>
      </c>
      <c r="I15" s="2">
        <v>69</v>
      </c>
      <c r="J15" s="13">
        <v>43861</v>
      </c>
      <c r="K15" s="13">
        <v>47514</v>
      </c>
      <c r="L15" s="2">
        <v>150</v>
      </c>
      <c r="M15" s="11">
        <f t="shared" si="0"/>
        <v>150</v>
      </c>
      <c r="N15" s="10">
        <v>10</v>
      </c>
    </row>
    <row r="16" spans="1:14" ht="25.5" x14ac:dyDescent="0.25">
      <c r="A16" s="11" t="s">
        <v>16</v>
      </c>
      <c r="B16" s="14" t="s">
        <v>76</v>
      </c>
      <c r="C16" s="11" t="s">
        <v>17</v>
      </c>
      <c r="D16" s="2" t="s">
        <v>31</v>
      </c>
      <c r="E16" s="2" t="s">
        <v>78</v>
      </c>
      <c r="F16" s="2">
        <v>406778.02</v>
      </c>
      <c r="G16" s="2">
        <v>1532566.09</v>
      </c>
      <c r="H16" s="2" t="s">
        <v>77</v>
      </c>
      <c r="I16" s="2">
        <v>73</v>
      </c>
      <c r="J16" s="13">
        <v>43859</v>
      </c>
      <c r="K16" s="13">
        <v>47512</v>
      </c>
      <c r="L16" s="2">
        <v>197</v>
      </c>
      <c r="M16" s="11">
        <f t="shared" si="0"/>
        <v>197</v>
      </c>
      <c r="N16" s="10">
        <v>11</v>
      </c>
    </row>
    <row r="17" spans="1:14" ht="38.25" x14ac:dyDescent="0.25">
      <c r="A17" s="11" t="s">
        <v>16</v>
      </c>
      <c r="B17" s="14" t="s">
        <v>79</v>
      </c>
      <c r="C17" s="11" t="s">
        <v>17</v>
      </c>
      <c r="D17" s="2" t="s">
        <v>42</v>
      </c>
      <c r="E17" s="2" t="s">
        <v>81</v>
      </c>
      <c r="F17" s="2">
        <v>415656.78</v>
      </c>
      <c r="G17" s="2">
        <v>1539205.22</v>
      </c>
      <c r="H17" s="2" t="s">
        <v>80</v>
      </c>
      <c r="I17" s="2">
        <v>84</v>
      </c>
      <c r="J17" s="13">
        <v>43861</v>
      </c>
      <c r="K17" s="13">
        <v>47514</v>
      </c>
      <c r="L17" s="2">
        <v>61</v>
      </c>
      <c r="M17" s="11">
        <f t="shared" si="0"/>
        <v>61</v>
      </c>
      <c r="N17" s="10">
        <v>12</v>
      </c>
    </row>
    <row r="18" spans="1:14" ht="51" x14ac:dyDescent="0.25">
      <c r="A18" s="11" t="s">
        <v>16</v>
      </c>
      <c r="B18" s="14" t="s">
        <v>83</v>
      </c>
      <c r="C18" s="11" t="s">
        <v>17</v>
      </c>
      <c r="D18" s="2" t="s">
        <v>84</v>
      </c>
      <c r="E18" s="2" t="s">
        <v>85</v>
      </c>
      <c r="F18" s="2">
        <v>419295.13</v>
      </c>
      <c r="G18" s="2">
        <v>1533178.04</v>
      </c>
      <c r="H18" s="2" t="s">
        <v>82</v>
      </c>
      <c r="I18" s="2">
        <v>81</v>
      </c>
      <c r="J18" s="13">
        <v>43861</v>
      </c>
      <c r="K18" s="13">
        <v>47514</v>
      </c>
      <c r="L18" s="2">
        <v>18</v>
      </c>
      <c r="M18" s="11">
        <f t="shared" si="0"/>
        <v>18</v>
      </c>
      <c r="N18" s="10">
        <v>13</v>
      </c>
    </row>
    <row r="19" spans="1:14" ht="38.25" x14ac:dyDescent="0.25">
      <c r="A19" s="11" t="s">
        <v>16</v>
      </c>
      <c r="B19" s="14" t="s">
        <v>87</v>
      </c>
      <c r="C19" s="11" t="s">
        <v>17</v>
      </c>
      <c r="D19" s="2" t="s">
        <v>31</v>
      </c>
      <c r="E19" s="2" t="s">
        <v>88</v>
      </c>
      <c r="F19" s="2">
        <v>420583.05</v>
      </c>
      <c r="G19" s="2">
        <v>1538496</v>
      </c>
      <c r="H19" s="2" t="s">
        <v>86</v>
      </c>
      <c r="I19" s="2">
        <v>75</v>
      </c>
      <c r="J19" s="13">
        <v>43859</v>
      </c>
      <c r="K19" s="13">
        <v>47512</v>
      </c>
      <c r="L19" s="2">
        <v>90</v>
      </c>
      <c r="M19" s="11">
        <f t="shared" si="0"/>
        <v>90</v>
      </c>
      <c r="N19" s="10">
        <v>14</v>
      </c>
    </row>
    <row r="20" spans="1:14" ht="25.5" x14ac:dyDescent="0.25">
      <c r="A20" s="11" t="s">
        <v>16</v>
      </c>
      <c r="B20" s="2" t="s">
        <v>89</v>
      </c>
      <c r="C20" s="11" t="s">
        <v>17</v>
      </c>
      <c r="D20" s="2" t="s">
        <v>42</v>
      </c>
      <c r="E20" s="2" t="s">
        <v>90</v>
      </c>
      <c r="F20" s="2">
        <v>404752.42</v>
      </c>
      <c r="G20" s="2">
        <v>1533490.69</v>
      </c>
      <c r="H20" s="2" t="s">
        <v>89</v>
      </c>
      <c r="I20" s="2">
        <v>72</v>
      </c>
      <c r="J20" s="13">
        <v>43859</v>
      </c>
      <c r="K20" s="13">
        <v>47512</v>
      </c>
      <c r="L20" s="2">
        <v>142</v>
      </c>
      <c r="M20" s="11">
        <f t="shared" si="0"/>
        <v>142</v>
      </c>
      <c r="N20" s="10">
        <v>15</v>
      </c>
    </row>
    <row r="21" spans="1:14" ht="38.25" x14ac:dyDescent="0.25">
      <c r="A21" s="11" t="s">
        <v>16</v>
      </c>
      <c r="B21" s="2" t="s">
        <v>92</v>
      </c>
      <c r="C21" s="11" t="s">
        <v>17</v>
      </c>
      <c r="D21" s="2" t="s">
        <v>84</v>
      </c>
      <c r="E21" s="2" t="s">
        <v>93</v>
      </c>
      <c r="F21" s="2">
        <v>409560.72</v>
      </c>
      <c r="G21" s="2">
        <v>1537692.82</v>
      </c>
      <c r="H21" s="2" t="s">
        <v>91</v>
      </c>
      <c r="I21" s="2">
        <v>92</v>
      </c>
      <c r="J21" s="13">
        <v>43860</v>
      </c>
      <c r="K21" s="13">
        <v>47513</v>
      </c>
      <c r="L21" s="2">
        <v>105</v>
      </c>
      <c r="M21" s="11">
        <f t="shared" si="0"/>
        <v>105</v>
      </c>
      <c r="N21" s="10">
        <v>16</v>
      </c>
    </row>
    <row r="22" spans="1:14" ht="25.5" customHeight="1" x14ac:dyDescent="0.25">
      <c r="A22" s="14" t="s">
        <v>16</v>
      </c>
      <c r="B22" s="2" t="s">
        <v>94</v>
      </c>
      <c r="C22" s="14" t="s">
        <v>17</v>
      </c>
      <c r="D22" s="2" t="s">
        <v>42</v>
      </c>
      <c r="E22" s="2" t="s">
        <v>96</v>
      </c>
      <c r="F22" s="2">
        <v>437556.38</v>
      </c>
      <c r="G22" s="2">
        <v>1537533.95</v>
      </c>
      <c r="H22" s="2" t="s">
        <v>95</v>
      </c>
      <c r="I22" s="2">
        <v>82</v>
      </c>
      <c r="J22" s="13">
        <v>43859</v>
      </c>
      <c r="K22" s="13">
        <v>47512</v>
      </c>
      <c r="L22" s="2">
        <v>108</v>
      </c>
      <c r="M22" s="14">
        <f t="shared" si="0"/>
        <v>108</v>
      </c>
      <c r="N22" s="10">
        <v>17</v>
      </c>
    </row>
    <row r="23" spans="1:14" ht="25.5" customHeight="1" x14ac:dyDescent="0.25">
      <c r="A23" s="15" t="s">
        <v>16</v>
      </c>
      <c r="B23" s="2" t="s">
        <v>121</v>
      </c>
      <c r="C23" s="15" t="s">
        <v>17</v>
      </c>
      <c r="D23" s="2" t="s">
        <v>84</v>
      </c>
      <c r="E23" s="2" t="s">
        <v>122</v>
      </c>
      <c r="F23" s="2">
        <v>408052.84</v>
      </c>
      <c r="G23" s="2">
        <v>1531761.74</v>
      </c>
      <c r="H23" s="2" t="s">
        <v>120</v>
      </c>
      <c r="I23" s="2">
        <v>96</v>
      </c>
      <c r="J23" s="13">
        <v>43859</v>
      </c>
      <c r="K23" s="13">
        <v>47512</v>
      </c>
      <c r="L23" s="2">
        <v>45</v>
      </c>
      <c r="M23" s="14">
        <f>L23</f>
        <v>45</v>
      </c>
      <c r="N23" s="10">
        <v>18</v>
      </c>
    </row>
    <row r="24" spans="1:14" ht="38.25" x14ac:dyDescent="0.25">
      <c r="A24" s="14" t="s">
        <v>16</v>
      </c>
      <c r="B24" s="2" t="s">
        <v>98</v>
      </c>
      <c r="C24" s="14" t="s">
        <v>17</v>
      </c>
      <c r="D24" s="2" t="s">
        <v>42</v>
      </c>
      <c r="E24" s="2" t="s">
        <v>99</v>
      </c>
      <c r="F24" s="2">
        <v>421177.24</v>
      </c>
      <c r="G24" s="2">
        <v>1538345.57</v>
      </c>
      <c r="H24" s="2" t="s">
        <v>97</v>
      </c>
      <c r="I24" s="2">
        <v>67</v>
      </c>
      <c r="J24" s="13">
        <v>43859</v>
      </c>
      <c r="K24" s="13">
        <v>47512</v>
      </c>
      <c r="L24" s="2">
        <v>42</v>
      </c>
      <c r="M24" s="14">
        <f t="shared" si="0"/>
        <v>42</v>
      </c>
      <c r="N24" s="10">
        <v>19</v>
      </c>
    </row>
    <row r="25" spans="1:14" x14ac:dyDescent="0.25">
      <c r="A25" s="39" t="s">
        <v>110</v>
      </c>
      <c r="B25" s="40"/>
      <c r="C25" s="39"/>
      <c r="D25" s="40"/>
      <c r="E25" s="40"/>
      <c r="F25" s="40"/>
      <c r="G25" s="40"/>
      <c r="H25" s="45"/>
      <c r="I25" s="40"/>
      <c r="J25" s="22"/>
      <c r="K25" s="22"/>
      <c r="L25" s="40">
        <f>SUM(L6:L24)</f>
        <v>2243</v>
      </c>
      <c r="M25" s="39"/>
    </row>
    <row r="26" spans="1:14" ht="38.25" x14ac:dyDescent="0.25">
      <c r="A26" s="14" t="s">
        <v>16</v>
      </c>
      <c r="B26" s="2" t="s">
        <v>101</v>
      </c>
      <c r="C26" s="14" t="s">
        <v>17</v>
      </c>
      <c r="D26" s="2" t="s">
        <v>31</v>
      </c>
      <c r="E26" s="2" t="s">
        <v>102</v>
      </c>
      <c r="F26" s="2">
        <v>407267.93</v>
      </c>
      <c r="G26" s="2">
        <v>1537559.39</v>
      </c>
      <c r="H26" s="16" t="s">
        <v>100</v>
      </c>
      <c r="I26" s="2">
        <v>114</v>
      </c>
      <c r="J26" s="13">
        <v>43871</v>
      </c>
      <c r="K26" s="13">
        <v>47524</v>
      </c>
      <c r="L26" s="2">
        <v>166</v>
      </c>
      <c r="M26" s="14">
        <f t="shared" si="0"/>
        <v>166</v>
      </c>
      <c r="N26" s="10">
        <v>20</v>
      </c>
    </row>
    <row r="27" spans="1:14" ht="38.25" x14ac:dyDescent="0.25">
      <c r="A27" s="14" t="s">
        <v>16</v>
      </c>
      <c r="B27" s="2" t="s">
        <v>104</v>
      </c>
      <c r="C27" s="14" t="s">
        <v>17</v>
      </c>
      <c r="D27" s="2" t="s">
        <v>31</v>
      </c>
      <c r="E27" s="2" t="s">
        <v>105</v>
      </c>
      <c r="F27" s="2">
        <v>406358.07</v>
      </c>
      <c r="G27" s="2">
        <v>1536242.94</v>
      </c>
      <c r="H27" s="2" t="s">
        <v>103</v>
      </c>
      <c r="I27" s="2">
        <v>111</v>
      </c>
      <c r="J27" s="13">
        <v>43868</v>
      </c>
      <c r="K27" s="13">
        <v>47521</v>
      </c>
      <c r="L27" s="2">
        <v>180</v>
      </c>
      <c r="M27" s="14">
        <f t="shared" si="0"/>
        <v>180</v>
      </c>
      <c r="N27" s="10">
        <v>21</v>
      </c>
    </row>
    <row r="28" spans="1:14" ht="25.5" x14ac:dyDescent="0.25">
      <c r="A28" s="14" t="s">
        <v>16</v>
      </c>
      <c r="B28" s="2" t="s">
        <v>107</v>
      </c>
      <c r="C28" s="14" t="s">
        <v>17</v>
      </c>
      <c r="D28" s="2" t="s">
        <v>31</v>
      </c>
      <c r="E28" s="2" t="s">
        <v>106</v>
      </c>
      <c r="F28" s="2">
        <v>404075.01</v>
      </c>
      <c r="G28" s="2">
        <v>1533946.19</v>
      </c>
      <c r="H28" s="2" t="s">
        <v>107</v>
      </c>
      <c r="I28" s="2">
        <v>109</v>
      </c>
      <c r="J28" s="13">
        <v>43868</v>
      </c>
      <c r="K28" s="13">
        <v>47521</v>
      </c>
      <c r="L28" s="2">
        <v>259</v>
      </c>
      <c r="M28" s="14">
        <f t="shared" si="0"/>
        <v>259</v>
      </c>
      <c r="N28" s="10">
        <v>22</v>
      </c>
    </row>
    <row r="29" spans="1:14" ht="25.5" x14ac:dyDescent="0.25">
      <c r="A29" s="14" t="s">
        <v>16</v>
      </c>
      <c r="B29" s="2" t="s">
        <v>108</v>
      </c>
      <c r="C29" s="14" t="s">
        <v>17</v>
      </c>
      <c r="D29" s="2" t="s">
        <v>31</v>
      </c>
      <c r="E29" s="2" t="s">
        <v>109</v>
      </c>
      <c r="F29" s="2">
        <v>406242.88</v>
      </c>
      <c r="G29" s="2">
        <v>1533396.69</v>
      </c>
      <c r="H29" s="2" t="s">
        <v>108</v>
      </c>
      <c r="I29" s="2">
        <v>112</v>
      </c>
      <c r="J29" s="13">
        <v>43868</v>
      </c>
      <c r="K29" s="13">
        <v>47521</v>
      </c>
      <c r="L29" s="2">
        <v>180</v>
      </c>
      <c r="M29" s="14">
        <f t="shared" si="0"/>
        <v>180</v>
      </c>
      <c r="N29" s="10">
        <v>23</v>
      </c>
    </row>
    <row r="30" spans="1:14" ht="25.5" customHeight="1" x14ac:dyDescent="0.25">
      <c r="A30" s="15" t="s">
        <v>16</v>
      </c>
      <c r="B30" s="2" t="s">
        <v>119</v>
      </c>
      <c r="C30" s="15" t="s">
        <v>17</v>
      </c>
      <c r="D30" s="2" t="s">
        <v>31</v>
      </c>
      <c r="E30" s="2" t="s">
        <v>118</v>
      </c>
      <c r="F30" s="2">
        <v>405611.44</v>
      </c>
      <c r="G30" s="2">
        <v>1529239.51</v>
      </c>
      <c r="H30" s="2" t="s">
        <v>117</v>
      </c>
      <c r="I30" s="2">
        <v>117</v>
      </c>
      <c r="J30" s="13">
        <v>43871</v>
      </c>
      <c r="K30" s="13">
        <v>47524</v>
      </c>
      <c r="L30" s="2">
        <v>250</v>
      </c>
      <c r="M30" s="14">
        <f t="shared" si="0"/>
        <v>250</v>
      </c>
      <c r="N30" s="10">
        <v>24</v>
      </c>
    </row>
    <row r="31" spans="1:14" ht="25.5" x14ac:dyDescent="0.25">
      <c r="A31" s="15" t="s">
        <v>16</v>
      </c>
      <c r="B31" s="2" t="s">
        <v>123</v>
      </c>
      <c r="C31" s="15" t="s">
        <v>17</v>
      </c>
      <c r="D31" s="2" t="s">
        <v>18</v>
      </c>
      <c r="E31" s="2" t="s">
        <v>125</v>
      </c>
      <c r="F31" s="2">
        <v>403700.9</v>
      </c>
      <c r="G31" s="2">
        <v>1533404.87</v>
      </c>
      <c r="H31" s="2" t="s">
        <v>124</v>
      </c>
      <c r="I31" s="2">
        <v>131</v>
      </c>
      <c r="J31" s="13">
        <v>43873</v>
      </c>
      <c r="K31" s="13">
        <v>47526</v>
      </c>
      <c r="L31" s="2">
        <v>117</v>
      </c>
      <c r="M31" s="14">
        <f t="shared" si="0"/>
        <v>117</v>
      </c>
      <c r="N31" s="10">
        <v>25</v>
      </c>
    </row>
    <row r="32" spans="1:14" ht="25.5" x14ac:dyDescent="0.25">
      <c r="A32" s="15" t="s">
        <v>16</v>
      </c>
      <c r="B32" s="2" t="s">
        <v>123</v>
      </c>
      <c r="C32" s="15" t="s">
        <v>17</v>
      </c>
      <c r="D32" s="2" t="s">
        <v>18</v>
      </c>
      <c r="E32" s="2" t="s">
        <v>126</v>
      </c>
      <c r="F32" s="2">
        <v>403712.28</v>
      </c>
      <c r="G32" s="2">
        <v>1533391.77</v>
      </c>
      <c r="H32" s="2" t="s">
        <v>124</v>
      </c>
      <c r="I32" s="2">
        <v>132</v>
      </c>
      <c r="J32" s="13">
        <v>43873</v>
      </c>
      <c r="K32" s="13">
        <v>47526</v>
      </c>
      <c r="L32" s="2">
        <v>128</v>
      </c>
      <c r="M32" s="14">
        <f t="shared" si="0"/>
        <v>128</v>
      </c>
      <c r="N32" s="10">
        <v>26</v>
      </c>
    </row>
    <row r="33" spans="1:14" ht="38.25" x14ac:dyDescent="0.25">
      <c r="A33" s="15" t="s">
        <v>16</v>
      </c>
      <c r="B33" s="2" t="s">
        <v>127</v>
      </c>
      <c r="C33" s="15" t="s">
        <v>17</v>
      </c>
      <c r="D33" s="2" t="s">
        <v>31</v>
      </c>
      <c r="E33" s="2" t="s">
        <v>129</v>
      </c>
      <c r="F33" s="2">
        <v>411190.54</v>
      </c>
      <c r="G33" s="2">
        <v>1530623.86</v>
      </c>
      <c r="H33" s="2" t="s">
        <v>128</v>
      </c>
      <c r="I33" s="2">
        <v>133</v>
      </c>
      <c r="J33" s="13">
        <v>43873</v>
      </c>
      <c r="K33" s="13">
        <v>47526</v>
      </c>
      <c r="L33" s="2">
        <v>298</v>
      </c>
      <c r="M33" s="14">
        <f t="shared" si="0"/>
        <v>298</v>
      </c>
      <c r="N33" s="10">
        <v>27</v>
      </c>
    </row>
    <row r="34" spans="1:14" ht="38.25" x14ac:dyDescent="0.25">
      <c r="A34" s="15" t="s">
        <v>16</v>
      </c>
      <c r="B34" s="2" t="s">
        <v>130</v>
      </c>
      <c r="C34" s="15" t="s">
        <v>17</v>
      </c>
      <c r="D34" s="2" t="s">
        <v>18</v>
      </c>
      <c r="E34" s="2" t="s">
        <v>132</v>
      </c>
      <c r="F34" s="2">
        <v>415445.52</v>
      </c>
      <c r="G34" s="2">
        <v>1539359.15</v>
      </c>
      <c r="H34" s="2" t="s">
        <v>131</v>
      </c>
      <c r="I34" s="2">
        <v>138</v>
      </c>
      <c r="J34" s="13">
        <v>43874</v>
      </c>
      <c r="K34" s="13">
        <v>47527</v>
      </c>
      <c r="L34" s="2">
        <v>126</v>
      </c>
      <c r="M34" s="14">
        <f t="shared" si="0"/>
        <v>126</v>
      </c>
      <c r="N34" s="10">
        <v>28</v>
      </c>
    </row>
    <row r="35" spans="1:14" ht="25.5" x14ac:dyDescent="0.25">
      <c r="A35" s="15" t="s">
        <v>16</v>
      </c>
      <c r="B35" s="2" t="s">
        <v>133</v>
      </c>
      <c r="C35" s="15" t="s">
        <v>17</v>
      </c>
      <c r="D35" s="2" t="s">
        <v>84</v>
      </c>
      <c r="E35" s="2" t="s">
        <v>135</v>
      </c>
      <c r="F35" s="2">
        <v>419488.67</v>
      </c>
      <c r="G35" s="2">
        <v>1537453.86</v>
      </c>
      <c r="H35" s="2" t="s">
        <v>134</v>
      </c>
      <c r="I35" s="2">
        <v>129</v>
      </c>
      <c r="J35" s="13">
        <v>43873</v>
      </c>
      <c r="K35" s="13">
        <v>47526</v>
      </c>
      <c r="L35" s="2">
        <v>85</v>
      </c>
      <c r="M35" s="14">
        <f t="shared" si="0"/>
        <v>85</v>
      </c>
      <c r="N35" s="10">
        <v>29</v>
      </c>
    </row>
    <row r="36" spans="1:14" ht="38.25" x14ac:dyDescent="0.25">
      <c r="A36" s="15" t="s">
        <v>16</v>
      </c>
      <c r="B36" s="2" t="s">
        <v>154</v>
      </c>
      <c r="C36" s="15" t="s">
        <v>17</v>
      </c>
      <c r="D36" s="2" t="s">
        <v>84</v>
      </c>
      <c r="E36" s="2" t="s">
        <v>155</v>
      </c>
      <c r="F36" s="2">
        <v>405429.18</v>
      </c>
      <c r="G36" s="2">
        <v>1519598.88</v>
      </c>
      <c r="H36" s="2" t="s">
        <v>153</v>
      </c>
      <c r="I36" s="2">
        <v>141</v>
      </c>
      <c r="J36" s="13">
        <v>43874</v>
      </c>
      <c r="K36" s="13">
        <v>47527</v>
      </c>
      <c r="L36" s="2">
        <v>100</v>
      </c>
      <c r="M36" s="14">
        <f t="shared" si="0"/>
        <v>100</v>
      </c>
      <c r="N36" s="10">
        <v>30</v>
      </c>
    </row>
    <row r="37" spans="1:14" ht="51" x14ac:dyDescent="0.25">
      <c r="A37" s="15" t="s">
        <v>16</v>
      </c>
      <c r="B37" s="2" t="s">
        <v>156</v>
      </c>
      <c r="C37" s="15" t="s">
        <v>17</v>
      </c>
      <c r="D37" s="2" t="s">
        <v>18</v>
      </c>
      <c r="E37" s="2" t="s">
        <v>158</v>
      </c>
      <c r="F37" s="2">
        <v>417874.78</v>
      </c>
      <c r="G37" s="2">
        <v>1535058.45</v>
      </c>
      <c r="H37" s="2" t="s">
        <v>157</v>
      </c>
      <c r="I37" s="2">
        <v>123</v>
      </c>
      <c r="J37" s="13">
        <v>43871</v>
      </c>
      <c r="K37" s="13">
        <v>47524</v>
      </c>
      <c r="L37" s="2">
        <v>120</v>
      </c>
      <c r="M37" s="14">
        <f t="shared" si="0"/>
        <v>120</v>
      </c>
      <c r="N37" s="10">
        <v>31</v>
      </c>
    </row>
    <row r="38" spans="1:14" ht="25.5" x14ac:dyDescent="0.25">
      <c r="A38" s="15" t="s">
        <v>16</v>
      </c>
      <c r="B38" s="2" t="s">
        <v>163</v>
      </c>
      <c r="C38" s="17" t="s">
        <v>17</v>
      </c>
      <c r="D38" s="2" t="s">
        <v>18</v>
      </c>
      <c r="E38" s="2" t="s">
        <v>161</v>
      </c>
      <c r="F38" s="2">
        <v>406976.51</v>
      </c>
      <c r="G38" s="2">
        <v>1532409.06</v>
      </c>
      <c r="H38" s="2" t="s">
        <v>162</v>
      </c>
      <c r="I38" s="2">
        <v>157</v>
      </c>
      <c r="J38" s="13">
        <v>43880</v>
      </c>
      <c r="K38" s="13">
        <v>47533</v>
      </c>
      <c r="L38" s="2">
        <v>150</v>
      </c>
      <c r="M38" s="14">
        <f t="shared" si="0"/>
        <v>150</v>
      </c>
      <c r="N38" s="10">
        <v>32</v>
      </c>
    </row>
    <row r="39" spans="1:14" ht="38.25" x14ac:dyDescent="0.25">
      <c r="A39" s="15" t="s">
        <v>16</v>
      </c>
      <c r="B39" s="2" t="s">
        <v>166</v>
      </c>
      <c r="C39" s="15" t="s">
        <v>17</v>
      </c>
      <c r="D39" s="2" t="s">
        <v>18</v>
      </c>
      <c r="E39" s="2" t="s">
        <v>164</v>
      </c>
      <c r="F39" s="2">
        <v>413898.29</v>
      </c>
      <c r="G39" s="2">
        <v>1537751.3</v>
      </c>
      <c r="H39" s="2" t="s">
        <v>165</v>
      </c>
      <c r="I39" s="2">
        <v>158</v>
      </c>
      <c r="J39" s="13">
        <v>43880</v>
      </c>
      <c r="K39" s="13">
        <v>47533</v>
      </c>
      <c r="L39" s="2">
        <v>48</v>
      </c>
      <c r="M39" s="14">
        <f t="shared" si="0"/>
        <v>48</v>
      </c>
      <c r="N39" s="10">
        <v>33</v>
      </c>
    </row>
    <row r="40" spans="1:14" ht="38.25" x14ac:dyDescent="0.25">
      <c r="A40" s="15" t="s">
        <v>16</v>
      </c>
      <c r="B40" s="2" t="s">
        <v>167</v>
      </c>
      <c r="C40" s="15" t="s">
        <v>17</v>
      </c>
      <c r="D40" s="2" t="s">
        <v>18</v>
      </c>
      <c r="E40" s="2" t="s">
        <v>168</v>
      </c>
      <c r="F40" s="2">
        <v>404628.59</v>
      </c>
      <c r="G40" s="2">
        <v>1533318.15</v>
      </c>
      <c r="H40" s="2" t="s">
        <v>165</v>
      </c>
      <c r="I40" s="2">
        <v>156</v>
      </c>
      <c r="J40" s="13">
        <v>43880</v>
      </c>
      <c r="K40" s="13">
        <v>47533</v>
      </c>
      <c r="L40" s="2">
        <v>155</v>
      </c>
      <c r="M40" s="14">
        <f t="shared" si="0"/>
        <v>155</v>
      </c>
      <c r="N40" s="10">
        <v>34</v>
      </c>
    </row>
    <row r="41" spans="1:14" ht="38.25" x14ac:dyDescent="0.25">
      <c r="A41" s="15" t="s">
        <v>16</v>
      </c>
      <c r="B41" s="2" t="s">
        <v>171</v>
      </c>
      <c r="C41" s="15" t="s">
        <v>17</v>
      </c>
      <c r="D41" s="2" t="s">
        <v>18</v>
      </c>
      <c r="E41" s="2" t="s">
        <v>170</v>
      </c>
      <c r="F41" s="2">
        <v>408233.46</v>
      </c>
      <c r="G41" s="2">
        <v>1534472.57</v>
      </c>
      <c r="H41" s="2" t="s">
        <v>169</v>
      </c>
      <c r="I41" s="2">
        <v>155</v>
      </c>
      <c r="J41" s="13">
        <v>43880</v>
      </c>
      <c r="K41" s="13">
        <v>47533</v>
      </c>
      <c r="L41" s="2">
        <v>96</v>
      </c>
      <c r="M41" s="14">
        <f t="shared" si="0"/>
        <v>96</v>
      </c>
      <c r="N41" s="10">
        <v>35</v>
      </c>
    </row>
    <row r="42" spans="1:14" ht="38.25" x14ac:dyDescent="0.25">
      <c r="A42" s="15" t="s">
        <v>16</v>
      </c>
      <c r="B42" s="2" t="s">
        <v>173</v>
      </c>
      <c r="C42" s="15" t="s">
        <v>17</v>
      </c>
      <c r="D42" s="2" t="s">
        <v>18</v>
      </c>
      <c r="E42" s="2" t="s">
        <v>172</v>
      </c>
      <c r="F42" s="2">
        <v>436197.84</v>
      </c>
      <c r="G42" s="2">
        <v>1540122.31</v>
      </c>
      <c r="H42" s="2" t="s">
        <v>173</v>
      </c>
      <c r="I42" s="2">
        <v>170</v>
      </c>
      <c r="J42" s="13">
        <v>43882</v>
      </c>
      <c r="K42" s="13">
        <v>47535</v>
      </c>
      <c r="L42" s="2">
        <v>35</v>
      </c>
      <c r="M42" s="14">
        <f t="shared" si="0"/>
        <v>35</v>
      </c>
      <c r="N42" s="10">
        <v>36</v>
      </c>
    </row>
    <row r="43" spans="1:14" ht="38.25" x14ac:dyDescent="0.25">
      <c r="A43" s="15" t="s">
        <v>16</v>
      </c>
      <c r="B43" s="2" t="s">
        <v>176</v>
      </c>
      <c r="C43" s="15" t="s">
        <v>17</v>
      </c>
      <c r="D43" s="2" t="s">
        <v>18</v>
      </c>
      <c r="E43" s="2" t="s">
        <v>174</v>
      </c>
      <c r="F43" s="2">
        <v>426236.35</v>
      </c>
      <c r="G43" s="2">
        <v>1531291.65</v>
      </c>
      <c r="H43" s="2" t="s">
        <v>175</v>
      </c>
      <c r="I43" s="2">
        <v>169</v>
      </c>
      <c r="J43" s="13">
        <v>43882</v>
      </c>
      <c r="K43" s="13">
        <v>47535</v>
      </c>
      <c r="L43" s="2">
        <v>121</v>
      </c>
      <c r="M43" s="14">
        <f t="shared" si="0"/>
        <v>121</v>
      </c>
      <c r="N43" s="10">
        <v>37</v>
      </c>
    </row>
    <row r="44" spans="1:14" ht="25.5" x14ac:dyDescent="0.25">
      <c r="A44" s="15" t="s">
        <v>16</v>
      </c>
      <c r="B44" s="2" t="s">
        <v>179</v>
      </c>
      <c r="C44" s="15" t="s">
        <v>17</v>
      </c>
      <c r="D44" s="2" t="s">
        <v>18</v>
      </c>
      <c r="E44" s="2" t="s">
        <v>177</v>
      </c>
      <c r="F44" s="2">
        <v>405429.57153114403</v>
      </c>
      <c r="G44" s="2">
        <v>1531144.63</v>
      </c>
      <c r="H44" s="2" t="s">
        <v>178</v>
      </c>
      <c r="I44" s="2">
        <v>172</v>
      </c>
      <c r="J44" s="13">
        <v>43882</v>
      </c>
      <c r="K44" s="13">
        <v>47535</v>
      </c>
      <c r="L44" s="2">
        <v>154</v>
      </c>
      <c r="M44" s="14">
        <f t="shared" si="0"/>
        <v>154</v>
      </c>
      <c r="N44" s="10">
        <v>38</v>
      </c>
    </row>
    <row r="45" spans="1:14" ht="38.25" x14ac:dyDescent="0.25">
      <c r="A45" s="15" t="s">
        <v>16</v>
      </c>
      <c r="B45" s="2" t="s">
        <v>182</v>
      </c>
      <c r="C45" s="15" t="s">
        <v>17</v>
      </c>
      <c r="D45" s="2" t="s">
        <v>18</v>
      </c>
      <c r="E45" s="2" t="s">
        <v>180</v>
      </c>
      <c r="F45" s="2">
        <v>427042.89</v>
      </c>
      <c r="G45" s="2">
        <v>1530641.63</v>
      </c>
      <c r="H45" s="2" t="s">
        <v>181</v>
      </c>
      <c r="I45" s="2">
        <v>175</v>
      </c>
      <c r="J45" s="13">
        <v>43882</v>
      </c>
      <c r="K45" s="13">
        <v>47535</v>
      </c>
      <c r="L45" s="2">
        <v>64</v>
      </c>
      <c r="M45" s="14">
        <f t="shared" si="0"/>
        <v>64</v>
      </c>
      <c r="N45" s="10">
        <v>39</v>
      </c>
    </row>
    <row r="46" spans="1:14" ht="25.5" x14ac:dyDescent="0.25">
      <c r="A46" s="15" t="s">
        <v>16</v>
      </c>
      <c r="B46" s="2" t="s">
        <v>184</v>
      </c>
      <c r="C46" s="15" t="s">
        <v>17</v>
      </c>
      <c r="D46" s="2" t="s">
        <v>18</v>
      </c>
      <c r="E46" s="2" t="s">
        <v>183</v>
      </c>
      <c r="F46" s="2">
        <v>407853.33</v>
      </c>
      <c r="G46" s="2">
        <v>1534246</v>
      </c>
      <c r="H46" s="2" t="s">
        <v>145</v>
      </c>
      <c r="I46" s="2">
        <v>161</v>
      </c>
      <c r="J46" s="13">
        <v>43881</v>
      </c>
      <c r="K46" s="13">
        <v>47534</v>
      </c>
      <c r="L46" s="2">
        <v>180</v>
      </c>
      <c r="M46" s="14">
        <f t="shared" si="0"/>
        <v>180</v>
      </c>
      <c r="N46" s="10">
        <v>40</v>
      </c>
    </row>
    <row r="47" spans="1:14" ht="25.5" x14ac:dyDescent="0.25">
      <c r="A47" s="15" t="s">
        <v>16</v>
      </c>
      <c r="B47" s="2" t="s">
        <v>195</v>
      </c>
      <c r="C47" s="15" t="s">
        <v>17</v>
      </c>
      <c r="D47" s="2" t="s">
        <v>18</v>
      </c>
      <c r="E47" s="2" t="s">
        <v>196</v>
      </c>
      <c r="F47" s="2">
        <v>406253.14</v>
      </c>
      <c r="G47" s="2">
        <v>1519479.92</v>
      </c>
      <c r="H47" s="2" t="s">
        <v>195</v>
      </c>
      <c r="I47" s="2">
        <v>182</v>
      </c>
      <c r="J47" s="13">
        <v>43888</v>
      </c>
      <c r="K47" s="13">
        <v>47541</v>
      </c>
      <c r="L47" s="2">
        <v>160</v>
      </c>
      <c r="M47" s="14">
        <f t="shared" si="0"/>
        <v>160</v>
      </c>
      <c r="N47" s="10">
        <v>41</v>
      </c>
    </row>
    <row r="48" spans="1:14" x14ac:dyDescent="0.25">
      <c r="A48" s="39" t="s">
        <v>204</v>
      </c>
      <c r="B48" s="40"/>
      <c r="C48" s="39"/>
      <c r="D48" s="40"/>
      <c r="E48" s="40"/>
      <c r="F48" s="40"/>
      <c r="G48" s="40"/>
      <c r="H48" s="40"/>
      <c r="I48" s="40"/>
      <c r="J48" s="22"/>
      <c r="K48" s="22"/>
      <c r="L48" s="40">
        <f>SUM(L26:L47)</f>
        <v>3172</v>
      </c>
      <c r="M48" s="39"/>
    </row>
    <row r="49" spans="1:14" ht="25.5" x14ac:dyDescent="0.25">
      <c r="A49" s="15" t="s">
        <v>16</v>
      </c>
      <c r="B49" s="2" t="s">
        <v>198</v>
      </c>
      <c r="C49" s="15" t="s">
        <v>17</v>
      </c>
      <c r="D49" s="2" t="s">
        <v>18</v>
      </c>
      <c r="E49" s="2" t="s">
        <v>199</v>
      </c>
      <c r="F49" s="2">
        <v>407119.12</v>
      </c>
      <c r="G49" s="2">
        <v>1519276.77</v>
      </c>
      <c r="H49" s="2" t="s">
        <v>197</v>
      </c>
      <c r="I49" s="2">
        <v>204</v>
      </c>
      <c r="J49" s="13">
        <v>43893</v>
      </c>
      <c r="K49" s="13">
        <v>47545</v>
      </c>
      <c r="L49" s="2">
        <v>144</v>
      </c>
      <c r="M49" s="14">
        <f t="shared" si="0"/>
        <v>144</v>
      </c>
      <c r="N49" s="10">
        <v>42</v>
      </c>
    </row>
    <row r="50" spans="1:14" ht="25.5" customHeight="1" x14ac:dyDescent="0.25">
      <c r="A50" s="18" t="s">
        <v>16</v>
      </c>
      <c r="B50" s="2" t="s">
        <v>200</v>
      </c>
      <c r="C50" s="15" t="s">
        <v>17</v>
      </c>
      <c r="D50" s="2" t="s">
        <v>18</v>
      </c>
      <c r="E50" s="2" t="s">
        <v>201</v>
      </c>
      <c r="F50" s="2">
        <v>427394.82</v>
      </c>
      <c r="G50" s="2">
        <v>1530659.88</v>
      </c>
      <c r="H50" s="2" t="s">
        <v>200</v>
      </c>
      <c r="I50" s="2">
        <v>203</v>
      </c>
      <c r="J50" s="13">
        <v>43893</v>
      </c>
      <c r="K50" s="13">
        <v>47545</v>
      </c>
      <c r="L50" s="2">
        <v>160</v>
      </c>
      <c r="M50" s="14">
        <f t="shared" si="0"/>
        <v>160</v>
      </c>
      <c r="N50" s="10">
        <v>43</v>
      </c>
    </row>
    <row r="51" spans="1:14" ht="25.5" customHeight="1" x14ac:dyDescent="0.25">
      <c r="A51" s="18" t="s">
        <v>16</v>
      </c>
      <c r="B51" s="2" t="s">
        <v>202</v>
      </c>
      <c r="C51" s="15" t="s">
        <v>17</v>
      </c>
      <c r="D51" s="2" t="s">
        <v>18</v>
      </c>
      <c r="E51" s="2" t="s">
        <v>203</v>
      </c>
      <c r="F51" s="2">
        <v>426987.17</v>
      </c>
      <c r="G51" s="2">
        <v>1536246.44</v>
      </c>
      <c r="H51" s="2" t="s">
        <v>202</v>
      </c>
      <c r="I51" s="2">
        <v>205</v>
      </c>
      <c r="J51" s="13">
        <v>43893</v>
      </c>
      <c r="K51" s="13">
        <v>47545</v>
      </c>
      <c r="L51" s="2">
        <v>170</v>
      </c>
      <c r="M51" s="14">
        <f t="shared" si="0"/>
        <v>170</v>
      </c>
      <c r="N51" s="10">
        <v>44</v>
      </c>
    </row>
    <row r="52" spans="1:14" ht="38.25" x14ac:dyDescent="0.25">
      <c r="A52" s="18" t="s">
        <v>16</v>
      </c>
      <c r="B52" s="2" t="s">
        <v>205</v>
      </c>
      <c r="C52" s="15" t="s">
        <v>17</v>
      </c>
      <c r="D52" s="2" t="s">
        <v>18</v>
      </c>
      <c r="E52" s="2" t="s">
        <v>206</v>
      </c>
      <c r="F52" s="2">
        <v>426321.24</v>
      </c>
      <c r="G52" s="2">
        <v>1531490.96</v>
      </c>
      <c r="H52" s="2" t="s">
        <v>207</v>
      </c>
      <c r="I52" s="2">
        <v>220</v>
      </c>
      <c r="J52" s="13">
        <v>43895</v>
      </c>
      <c r="K52" s="13">
        <v>47547</v>
      </c>
      <c r="L52" s="2">
        <v>100</v>
      </c>
      <c r="M52" s="14">
        <f t="shared" si="0"/>
        <v>100</v>
      </c>
      <c r="N52" s="10">
        <v>45</v>
      </c>
    </row>
    <row r="53" spans="1:14" ht="25.5" customHeight="1" x14ac:dyDescent="0.25">
      <c r="A53" s="18" t="s">
        <v>16</v>
      </c>
      <c r="B53" s="2" t="s">
        <v>208</v>
      </c>
      <c r="C53" s="15" t="s">
        <v>17</v>
      </c>
      <c r="D53" s="2" t="s">
        <v>18</v>
      </c>
      <c r="E53" s="2" t="s">
        <v>210</v>
      </c>
      <c r="F53" s="2">
        <v>426413.82</v>
      </c>
      <c r="G53" s="2">
        <v>1531114.34</v>
      </c>
      <c r="H53" s="2" t="s">
        <v>209</v>
      </c>
      <c r="I53" s="2">
        <v>251</v>
      </c>
      <c r="J53" s="13">
        <v>43902</v>
      </c>
      <c r="K53" s="13">
        <v>47554</v>
      </c>
      <c r="L53" s="2">
        <v>104</v>
      </c>
      <c r="M53" s="14">
        <f t="shared" si="0"/>
        <v>104</v>
      </c>
      <c r="N53" s="10">
        <v>46</v>
      </c>
    </row>
    <row r="54" spans="1:14" ht="25.5" x14ac:dyDescent="0.25">
      <c r="A54" s="18" t="s">
        <v>16</v>
      </c>
      <c r="B54" s="2" t="s">
        <v>212</v>
      </c>
      <c r="C54" s="15" t="s">
        <v>17</v>
      </c>
      <c r="D54" s="2" t="s">
        <v>18</v>
      </c>
      <c r="E54" s="2" t="s">
        <v>213</v>
      </c>
      <c r="F54" s="2">
        <v>405998.52</v>
      </c>
      <c r="G54" s="2">
        <v>1532800.87</v>
      </c>
      <c r="H54" s="2" t="s">
        <v>211</v>
      </c>
      <c r="I54" s="2">
        <v>250</v>
      </c>
      <c r="J54" s="13">
        <v>43902</v>
      </c>
      <c r="K54" s="13">
        <v>47554</v>
      </c>
      <c r="L54" s="2">
        <v>200</v>
      </c>
      <c r="M54" s="14">
        <f t="shared" si="0"/>
        <v>200</v>
      </c>
      <c r="N54" s="10">
        <v>47</v>
      </c>
    </row>
    <row r="55" spans="1:14" ht="25.5" customHeight="1" x14ac:dyDescent="0.25">
      <c r="A55" s="18" t="s">
        <v>16</v>
      </c>
      <c r="B55" s="2" t="s">
        <v>216</v>
      </c>
      <c r="C55" s="15" t="s">
        <v>17</v>
      </c>
      <c r="D55" s="2" t="s">
        <v>18</v>
      </c>
      <c r="E55" s="2" t="s">
        <v>215</v>
      </c>
      <c r="F55" s="2">
        <v>410704.34</v>
      </c>
      <c r="G55" s="2">
        <v>1530570.9</v>
      </c>
      <c r="H55" s="2" t="s">
        <v>214</v>
      </c>
      <c r="I55" s="2">
        <v>249</v>
      </c>
      <c r="J55" s="13">
        <v>43903</v>
      </c>
      <c r="K55" s="13">
        <v>47555</v>
      </c>
      <c r="L55" s="2">
        <v>270</v>
      </c>
      <c r="M55" s="14">
        <f t="shared" si="0"/>
        <v>270</v>
      </c>
      <c r="N55" s="10">
        <v>48</v>
      </c>
    </row>
    <row r="56" spans="1:14" ht="38.25" x14ac:dyDescent="0.25">
      <c r="A56" s="18" t="s">
        <v>16</v>
      </c>
      <c r="B56" s="2" t="s">
        <v>219</v>
      </c>
      <c r="C56" s="18" t="s">
        <v>17</v>
      </c>
      <c r="D56" s="2" t="s">
        <v>18</v>
      </c>
      <c r="E56" s="2" t="s">
        <v>218</v>
      </c>
      <c r="F56" s="2">
        <v>426586.8</v>
      </c>
      <c r="G56" s="2">
        <v>1531325.81</v>
      </c>
      <c r="H56" s="2" t="s">
        <v>217</v>
      </c>
      <c r="I56" s="2">
        <v>248</v>
      </c>
      <c r="J56" s="13">
        <v>43902</v>
      </c>
      <c r="K56" s="13">
        <v>47554</v>
      </c>
      <c r="L56" s="2">
        <v>150</v>
      </c>
      <c r="M56" s="14">
        <f t="shared" si="0"/>
        <v>150</v>
      </c>
      <c r="N56" s="10">
        <v>49</v>
      </c>
    </row>
    <row r="57" spans="1:14" ht="38.25" x14ac:dyDescent="0.25">
      <c r="A57" s="18" t="s">
        <v>16</v>
      </c>
      <c r="B57" s="2" t="s">
        <v>220</v>
      </c>
      <c r="C57" s="18" t="s">
        <v>17</v>
      </c>
      <c r="D57" s="2" t="s">
        <v>31</v>
      </c>
      <c r="E57" s="2" t="s">
        <v>222</v>
      </c>
      <c r="F57" s="2">
        <v>411941.26</v>
      </c>
      <c r="G57" s="2">
        <v>1529584.41</v>
      </c>
      <c r="H57" s="2" t="s">
        <v>221</v>
      </c>
      <c r="I57" s="2">
        <v>266</v>
      </c>
      <c r="J57" s="13">
        <v>43909</v>
      </c>
      <c r="K57" s="13">
        <v>47561</v>
      </c>
      <c r="L57" s="2">
        <v>119</v>
      </c>
      <c r="M57" s="14">
        <f t="shared" si="0"/>
        <v>119</v>
      </c>
      <c r="N57" s="10">
        <v>50</v>
      </c>
    </row>
    <row r="58" spans="1:14" ht="25.5" customHeight="1" x14ac:dyDescent="0.25">
      <c r="A58" s="18" t="s">
        <v>16</v>
      </c>
      <c r="B58" s="2" t="s">
        <v>223</v>
      </c>
      <c r="C58" s="18" t="s">
        <v>17</v>
      </c>
      <c r="D58" s="2" t="s">
        <v>18</v>
      </c>
      <c r="E58" s="2" t="s">
        <v>225</v>
      </c>
      <c r="F58" s="2">
        <v>410943.19</v>
      </c>
      <c r="G58" s="2">
        <v>1529679.87</v>
      </c>
      <c r="H58" s="2" t="s">
        <v>224</v>
      </c>
      <c r="I58" s="2">
        <v>274</v>
      </c>
      <c r="J58" s="13">
        <v>43901</v>
      </c>
      <c r="K58" s="13">
        <v>47553</v>
      </c>
      <c r="L58" s="2">
        <v>146</v>
      </c>
      <c r="M58" s="14">
        <f t="shared" si="0"/>
        <v>146</v>
      </c>
      <c r="N58" s="10">
        <v>51</v>
      </c>
    </row>
    <row r="59" spans="1:14" ht="25.5" customHeight="1" x14ac:dyDescent="0.25">
      <c r="A59" s="18" t="s">
        <v>16</v>
      </c>
      <c r="B59" s="10" t="s">
        <v>232</v>
      </c>
      <c r="C59" s="18" t="s">
        <v>17</v>
      </c>
      <c r="D59" s="2" t="s">
        <v>31</v>
      </c>
      <c r="E59" s="2" t="s">
        <v>233</v>
      </c>
      <c r="F59" s="2">
        <v>407546.58</v>
      </c>
      <c r="G59" s="2">
        <v>1538378.84</v>
      </c>
      <c r="H59" s="2" t="s">
        <v>231</v>
      </c>
      <c r="I59" s="2">
        <v>294</v>
      </c>
      <c r="J59" s="13">
        <v>43909</v>
      </c>
      <c r="K59" s="13">
        <v>47561</v>
      </c>
      <c r="L59" s="2">
        <v>100</v>
      </c>
      <c r="M59" s="19">
        <f t="shared" si="0"/>
        <v>100</v>
      </c>
      <c r="N59" s="10">
        <v>52</v>
      </c>
    </row>
    <row r="60" spans="1:14" ht="38.25" x14ac:dyDescent="0.25">
      <c r="A60" s="18" t="s">
        <v>16</v>
      </c>
      <c r="B60" s="10" t="s">
        <v>234</v>
      </c>
      <c r="C60" s="18" t="s">
        <v>17</v>
      </c>
      <c r="D60" s="2" t="s">
        <v>18</v>
      </c>
      <c r="E60" s="2" t="s">
        <v>235</v>
      </c>
      <c r="F60" s="2">
        <v>408359.35</v>
      </c>
      <c r="G60" s="2">
        <v>1533572.2</v>
      </c>
      <c r="H60" s="2" t="s">
        <v>236</v>
      </c>
      <c r="I60" s="2">
        <v>275</v>
      </c>
      <c r="J60" s="13">
        <v>43902</v>
      </c>
      <c r="K60" s="13">
        <v>47554</v>
      </c>
      <c r="L60" s="2">
        <v>100</v>
      </c>
      <c r="M60" s="19">
        <f t="shared" si="0"/>
        <v>100</v>
      </c>
      <c r="N60" s="10">
        <v>53</v>
      </c>
    </row>
    <row r="61" spans="1:14" ht="38.25" x14ac:dyDescent="0.25">
      <c r="A61" s="18" t="s">
        <v>16</v>
      </c>
      <c r="B61" s="2" t="s">
        <v>241</v>
      </c>
      <c r="C61" s="18" t="s">
        <v>17</v>
      </c>
      <c r="D61" s="2" t="s">
        <v>31</v>
      </c>
      <c r="E61" s="2" t="s">
        <v>242</v>
      </c>
      <c r="F61" s="2">
        <v>405495.65</v>
      </c>
      <c r="G61" s="2">
        <v>1519976.8</v>
      </c>
      <c r="H61" s="2" t="s">
        <v>241</v>
      </c>
      <c r="I61" s="2">
        <v>299</v>
      </c>
      <c r="J61" s="13">
        <v>43909</v>
      </c>
      <c r="K61" s="13">
        <v>47561</v>
      </c>
      <c r="L61" s="2">
        <v>72</v>
      </c>
      <c r="M61" s="19">
        <f t="shared" si="0"/>
        <v>72</v>
      </c>
      <c r="N61" s="10">
        <v>54</v>
      </c>
    </row>
    <row r="62" spans="1:14" ht="25.5" x14ac:dyDescent="0.25">
      <c r="A62" s="18" t="s">
        <v>16</v>
      </c>
      <c r="B62" s="2" t="s">
        <v>244</v>
      </c>
      <c r="C62" s="18" t="s">
        <v>17</v>
      </c>
      <c r="D62" s="2" t="s">
        <v>31</v>
      </c>
      <c r="E62" s="2" t="s">
        <v>245</v>
      </c>
      <c r="F62" s="2">
        <v>407302.17</v>
      </c>
      <c r="G62" s="2">
        <v>1532738.5</v>
      </c>
      <c r="H62" s="2" t="s">
        <v>243</v>
      </c>
      <c r="I62" s="2">
        <v>317</v>
      </c>
      <c r="J62" s="13">
        <v>43915</v>
      </c>
      <c r="K62" s="13">
        <v>47567</v>
      </c>
      <c r="L62" s="2">
        <v>144</v>
      </c>
      <c r="M62" s="19">
        <f t="shared" si="0"/>
        <v>144</v>
      </c>
      <c r="N62" s="10">
        <v>55</v>
      </c>
    </row>
    <row r="63" spans="1:14" ht="38.25" x14ac:dyDescent="0.25">
      <c r="A63" s="18" t="s">
        <v>16</v>
      </c>
      <c r="B63" s="2" t="s">
        <v>246</v>
      </c>
      <c r="C63" s="18" t="s">
        <v>17</v>
      </c>
      <c r="D63" s="2" t="s">
        <v>18</v>
      </c>
      <c r="E63" s="2" t="s">
        <v>247</v>
      </c>
      <c r="F63" s="2">
        <v>407018.19</v>
      </c>
      <c r="G63" s="2">
        <v>1532726.68</v>
      </c>
      <c r="H63" s="2" t="s">
        <v>246</v>
      </c>
      <c r="I63" s="2">
        <v>316</v>
      </c>
      <c r="J63" s="13">
        <v>43915</v>
      </c>
      <c r="K63" s="13">
        <v>47567</v>
      </c>
      <c r="L63" s="2">
        <v>104</v>
      </c>
      <c r="M63" s="19">
        <f t="shared" si="0"/>
        <v>104</v>
      </c>
      <c r="N63" s="10">
        <v>56</v>
      </c>
    </row>
    <row r="64" spans="1:14" ht="38.25" x14ac:dyDescent="0.25">
      <c r="A64" s="18" t="s">
        <v>16</v>
      </c>
      <c r="B64" s="2" t="s">
        <v>248</v>
      </c>
      <c r="C64" s="18" t="s">
        <v>17</v>
      </c>
      <c r="D64" s="2" t="s">
        <v>18</v>
      </c>
      <c r="E64" s="2" t="s">
        <v>249</v>
      </c>
      <c r="F64" s="2">
        <v>403721.25</v>
      </c>
      <c r="G64" s="2">
        <v>1533541.29</v>
      </c>
      <c r="H64" s="2" t="s">
        <v>248</v>
      </c>
      <c r="I64" s="2">
        <v>318</v>
      </c>
      <c r="J64" s="13">
        <v>43909</v>
      </c>
      <c r="K64" s="13">
        <v>47561</v>
      </c>
      <c r="L64" s="2">
        <v>200</v>
      </c>
      <c r="M64" s="19">
        <f t="shared" si="0"/>
        <v>200</v>
      </c>
      <c r="N64" s="10">
        <v>57</v>
      </c>
    </row>
    <row r="65" spans="1:21" x14ac:dyDescent="0.25">
      <c r="A65" s="39" t="s">
        <v>252</v>
      </c>
      <c r="B65" s="40"/>
      <c r="C65" s="39"/>
      <c r="D65" s="40"/>
      <c r="E65" s="40"/>
      <c r="F65" s="40"/>
      <c r="G65" s="40"/>
      <c r="H65" s="40"/>
      <c r="I65" s="40"/>
      <c r="J65" s="22"/>
      <c r="K65" s="22"/>
      <c r="L65" s="40">
        <f>SUM(L49:L64)</f>
        <v>2283</v>
      </c>
      <c r="M65" s="39"/>
    </row>
    <row r="66" spans="1:21" ht="25.5" customHeight="1" x14ac:dyDescent="0.25">
      <c r="A66" s="18" t="s">
        <v>16</v>
      </c>
      <c r="B66" s="2" t="s">
        <v>253</v>
      </c>
      <c r="C66" s="18" t="s">
        <v>17</v>
      </c>
      <c r="D66" s="2" t="s">
        <v>31</v>
      </c>
      <c r="E66" s="2" t="s">
        <v>255</v>
      </c>
      <c r="F66" s="2">
        <v>407162.03</v>
      </c>
      <c r="G66" s="2">
        <v>1519200.56</v>
      </c>
      <c r="H66" s="2" t="s">
        <v>254</v>
      </c>
      <c r="I66" s="2">
        <v>362</v>
      </c>
      <c r="J66" s="13">
        <v>43924</v>
      </c>
      <c r="K66" s="13">
        <v>47576</v>
      </c>
      <c r="L66" s="2">
        <v>80</v>
      </c>
      <c r="M66" s="19">
        <f t="shared" si="0"/>
        <v>80</v>
      </c>
      <c r="N66" s="10">
        <v>58</v>
      </c>
    </row>
    <row r="67" spans="1:21" ht="38.25" x14ac:dyDescent="0.25">
      <c r="A67" s="23" t="s">
        <v>16</v>
      </c>
      <c r="B67" s="2" t="s">
        <v>316</v>
      </c>
      <c r="C67" s="23" t="s">
        <v>17</v>
      </c>
      <c r="D67" s="2" t="s">
        <v>18</v>
      </c>
      <c r="E67" s="2" t="s">
        <v>317</v>
      </c>
      <c r="F67" s="2">
        <v>411112.99</v>
      </c>
      <c r="G67" s="2">
        <v>1530768.99</v>
      </c>
      <c r="H67" s="2" t="s">
        <v>316</v>
      </c>
      <c r="I67" s="2">
        <v>406</v>
      </c>
      <c r="J67" s="13">
        <v>43937</v>
      </c>
      <c r="K67" s="13">
        <v>47589</v>
      </c>
      <c r="L67" s="2">
        <v>150</v>
      </c>
      <c r="M67" s="2">
        <f>L67</f>
        <v>150</v>
      </c>
      <c r="N67" s="10">
        <v>59</v>
      </c>
    </row>
    <row r="68" spans="1:21" ht="25.5" x14ac:dyDescent="0.25">
      <c r="A68" s="18" t="s">
        <v>16</v>
      </c>
      <c r="B68" s="2" t="s">
        <v>256</v>
      </c>
      <c r="C68" s="18" t="s">
        <v>17</v>
      </c>
      <c r="D68" s="2" t="s">
        <v>31</v>
      </c>
      <c r="E68" s="2" t="s">
        <v>257</v>
      </c>
      <c r="F68" s="2">
        <v>407096.91</v>
      </c>
      <c r="G68" s="2">
        <v>1532407.23</v>
      </c>
      <c r="H68" s="2" t="s">
        <v>258</v>
      </c>
      <c r="I68" s="2">
        <v>407</v>
      </c>
      <c r="J68" s="13">
        <v>43937</v>
      </c>
      <c r="K68" s="13">
        <v>47589</v>
      </c>
      <c r="L68" s="2">
        <v>100</v>
      </c>
      <c r="M68" s="19">
        <f t="shared" si="0"/>
        <v>100</v>
      </c>
      <c r="N68" s="10">
        <v>60</v>
      </c>
    </row>
    <row r="69" spans="1:21" ht="25.5" customHeight="1" x14ac:dyDescent="0.25">
      <c r="A69" s="18" t="s">
        <v>16</v>
      </c>
      <c r="B69" s="2" t="s">
        <v>261</v>
      </c>
      <c r="C69" s="18" t="s">
        <v>17</v>
      </c>
      <c r="D69" s="2" t="s">
        <v>18</v>
      </c>
      <c r="E69" s="2" t="s">
        <v>260</v>
      </c>
      <c r="F69" s="2">
        <v>426613.24</v>
      </c>
      <c r="G69" s="2">
        <v>1531630.23</v>
      </c>
      <c r="H69" s="2" t="s">
        <v>259</v>
      </c>
      <c r="I69" s="2">
        <v>391</v>
      </c>
      <c r="J69" s="13">
        <v>43927</v>
      </c>
      <c r="K69" s="13">
        <v>47579</v>
      </c>
      <c r="L69" s="2">
        <v>100</v>
      </c>
      <c r="M69" s="19">
        <f t="shared" si="0"/>
        <v>100</v>
      </c>
      <c r="N69" s="10">
        <v>61</v>
      </c>
    </row>
    <row r="70" spans="1:21" ht="38.25" x14ac:dyDescent="0.25">
      <c r="A70" s="18" t="s">
        <v>16</v>
      </c>
      <c r="B70" s="2" t="s">
        <v>266</v>
      </c>
      <c r="C70" s="18" t="s">
        <v>17</v>
      </c>
      <c r="D70" s="2" t="s">
        <v>18</v>
      </c>
      <c r="E70" s="2" t="s">
        <v>267</v>
      </c>
      <c r="F70" s="2">
        <v>414764.9</v>
      </c>
      <c r="G70" s="2">
        <v>1537923.95</v>
      </c>
      <c r="H70" s="2" t="s">
        <v>266</v>
      </c>
      <c r="I70" s="2">
        <v>404</v>
      </c>
      <c r="J70" s="13">
        <v>43936</v>
      </c>
      <c r="K70" s="13">
        <v>47588</v>
      </c>
      <c r="L70" s="2">
        <v>70</v>
      </c>
      <c r="M70" s="19">
        <f t="shared" si="0"/>
        <v>70</v>
      </c>
      <c r="N70" s="10">
        <v>62</v>
      </c>
    </row>
    <row r="71" spans="1:21" ht="38.25" x14ac:dyDescent="0.25">
      <c r="A71" s="23" t="s">
        <v>16</v>
      </c>
      <c r="B71" s="2" t="s">
        <v>291</v>
      </c>
      <c r="C71" s="23" t="s">
        <v>17</v>
      </c>
      <c r="D71" s="2" t="s">
        <v>18</v>
      </c>
      <c r="E71" s="2" t="s">
        <v>293</v>
      </c>
      <c r="F71" s="2">
        <v>412534.65</v>
      </c>
      <c r="G71" s="2">
        <v>1514898.85</v>
      </c>
      <c r="H71" s="2" t="s">
        <v>292</v>
      </c>
      <c r="I71" s="2">
        <v>405</v>
      </c>
      <c r="J71" s="13">
        <v>43936</v>
      </c>
      <c r="K71" s="13">
        <v>47588</v>
      </c>
      <c r="L71" s="2">
        <v>81</v>
      </c>
      <c r="M71" s="2">
        <f>L71</f>
        <v>81</v>
      </c>
      <c r="N71" s="10">
        <v>63</v>
      </c>
      <c r="U71" s="10">
        <f>L25+L48+L65+L73+L92+L100+L128+L141</f>
        <v>17279.2</v>
      </c>
    </row>
    <row r="72" spans="1:21" ht="25.5" x14ac:dyDescent="0.25">
      <c r="A72" s="18" t="s">
        <v>16</v>
      </c>
      <c r="B72" s="2" t="s">
        <v>268</v>
      </c>
      <c r="C72" s="18" t="s">
        <v>17</v>
      </c>
      <c r="D72" s="2" t="s">
        <v>18</v>
      </c>
      <c r="E72" s="2" t="s">
        <v>269</v>
      </c>
      <c r="F72" s="2">
        <v>405004.3</v>
      </c>
      <c r="G72" s="2">
        <v>1533652.83</v>
      </c>
      <c r="H72" s="2" t="s">
        <v>268</v>
      </c>
      <c r="I72" s="2">
        <v>409</v>
      </c>
      <c r="J72" s="13">
        <v>43941</v>
      </c>
      <c r="K72" s="13">
        <v>47593</v>
      </c>
      <c r="L72" s="2">
        <v>140</v>
      </c>
      <c r="M72" s="19">
        <f t="shared" si="0"/>
        <v>140</v>
      </c>
      <c r="N72" s="10">
        <v>64</v>
      </c>
    </row>
    <row r="73" spans="1:21" x14ac:dyDescent="0.25">
      <c r="A73" s="39" t="s">
        <v>272</v>
      </c>
      <c r="B73" s="40"/>
      <c r="C73" s="39"/>
      <c r="D73" s="40"/>
      <c r="E73" s="40"/>
      <c r="F73" s="40"/>
      <c r="G73" s="40"/>
      <c r="H73" s="40"/>
      <c r="I73" s="40"/>
      <c r="J73" s="22"/>
      <c r="K73" s="22"/>
      <c r="L73" s="40">
        <f>SUM(L66:L72)</f>
        <v>721</v>
      </c>
      <c r="M73" s="39"/>
      <c r="N73" s="31"/>
    </row>
    <row r="74" spans="1:21" ht="25.5" customHeight="1" x14ac:dyDescent="0.25">
      <c r="A74" s="18" t="s">
        <v>16</v>
      </c>
      <c r="B74" s="2" t="s">
        <v>273</v>
      </c>
      <c r="C74" s="18" t="s">
        <v>17</v>
      </c>
      <c r="D74" s="2" t="s">
        <v>18</v>
      </c>
      <c r="E74" s="2" t="s">
        <v>274</v>
      </c>
      <c r="F74" s="2">
        <v>404254.78</v>
      </c>
      <c r="G74" s="2">
        <v>1533601.04</v>
      </c>
      <c r="H74" s="2" t="s">
        <v>273</v>
      </c>
      <c r="I74" s="2">
        <v>463</v>
      </c>
      <c r="J74" s="13">
        <v>43976</v>
      </c>
      <c r="K74" s="13">
        <v>47628</v>
      </c>
      <c r="L74" s="2">
        <v>190</v>
      </c>
      <c r="M74" s="19">
        <f t="shared" si="0"/>
        <v>190</v>
      </c>
      <c r="N74" s="10">
        <v>65</v>
      </c>
    </row>
    <row r="75" spans="1:21" ht="25.5" customHeight="1" x14ac:dyDescent="0.25">
      <c r="A75" s="18" t="s">
        <v>16</v>
      </c>
      <c r="B75" s="2" t="s">
        <v>275</v>
      </c>
      <c r="C75" s="18" t="s">
        <v>17</v>
      </c>
      <c r="D75" s="2" t="s">
        <v>18</v>
      </c>
      <c r="E75" s="2" t="s">
        <v>276</v>
      </c>
      <c r="F75" s="2">
        <v>427396.73</v>
      </c>
      <c r="G75" s="2">
        <v>1530734.11</v>
      </c>
      <c r="H75" s="2" t="s">
        <v>275</v>
      </c>
      <c r="I75" s="2">
        <v>447</v>
      </c>
      <c r="J75" s="13">
        <v>43970</v>
      </c>
      <c r="K75" s="13">
        <v>47622</v>
      </c>
      <c r="L75" s="2">
        <v>220</v>
      </c>
      <c r="M75" s="19">
        <f t="shared" ref="M75:M138" si="1">L75</f>
        <v>220</v>
      </c>
      <c r="N75" s="10">
        <v>66</v>
      </c>
    </row>
    <row r="76" spans="1:21" ht="38.25" x14ac:dyDescent="0.25">
      <c r="A76" s="18" t="s">
        <v>16</v>
      </c>
      <c r="B76" s="2" t="s">
        <v>277</v>
      </c>
      <c r="C76" s="18" t="s">
        <v>17</v>
      </c>
      <c r="D76" s="2" t="s">
        <v>31</v>
      </c>
      <c r="E76" s="2" t="s">
        <v>278</v>
      </c>
      <c r="F76" s="2">
        <v>407967.3</v>
      </c>
      <c r="G76" s="2">
        <v>1518808.29</v>
      </c>
      <c r="H76" s="2" t="s">
        <v>277</v>
      </c>
      <c r="I76" s="2">
        <v>433</v>
      </c>
      <c r="J76" s="13">
        <v>43962</v>
      </c>
      <c r="K76" s="13">
        <v>47614</v>
      </c>
      <c r="L76" s="2">
        <v>166.2</v>
      </c>
      <c r="M76" s="19">
        <f t="shared" si="1"/>
        <v>166.2</v>
      </c>
      <c r="N76" s="10">
        <v>67</v>
      </c>
    </row>
    <row r="77" spans="1:21" ht="25.5" x14ac:dyDescent="0.25">
      <c r="A77" s="23" t="s">
        <v>16</v>
      </c>
      <c r="B77" s="2" t="s">
        <v>192</v>
      </c>
      <c r="C77" s="23" t="s">
        <v>17</v>
      </c>
      <c r="D77" s="2" t="s">
        <v>18</v>
      </c>
      <c r="E77" s="2" t="s">
        <v>279</v>
      </c>
      <c r="F77" s="2">
        <v>406706.07</v>
      </c>
      <c r="G77" s="2">
        <v>1536533.97</v>
      </c>
      <c r="H77" s="2" t="s">
        <v>192</v>
      </c>
      <c r="I77" s="2">
        <v>468</v>
      </c>
      <c r="J77" s="13">
        <v>43976</v>
      </c>
      <c r="K77" s="13">
        <v>47628</v>
      </c>
      <c r="L77" s="2">
        <v>190</v>
      </c>
      <c r="M77" s="23">
        <f t="shared" si="1"/>
        <v>190</v>
      </c>
      <c r="N77" s="10">
        <v>68</v>
      </c>
    </row>
    <row r="78" spans="1:21" ht="38.25" x14ac:dyDescent="0.25">
      <c r="A78" s="23" t="s">
        <v>16</v>
      </c>
      <c r="B78" s="2" t="s">
        <v>283</v>
      </c>
      <c r="C78" s="23" t="s">
        <v>17</v>
      </c>
      <c r="D78" s="2" t="s">
        <v>18</v>
      </c>
      <c r="E78" s="2" t="s">
        <v>284</v>
      </c>
      <c r="F78" s="2">
        <v>426183.43</v>
      </c>
      <c r="G78" s="2">
        <v>1532556.42</v>
      </c>
      <c r="H78" s="2" t="s">
        <v>283</v>
      </c>
      <c r="I78" s="2">
        <v>467</v>
      </c>
      <c r="J78" s="13">
        <v>43976</v>
      </c>
      <c r="K78" s="13">
        <v>47628</v>
      </c>
      <c r="L78" s="2">
        <v>250</v>
      </c>
      <c r="M78" s="23">
        <f t="shared" si="1"/>
        <v>250</v>
      </c>
      <c r="N78" s="10">
        <v>69</v>
      </c>
    </row>
    <row r="79" spans="1:21" ht="38.25" x14ac:dyDescent="0.25">
      <c r="A79" s="23" t="s">
        <v>16</v>
      </c>
      <c r="B79" s="2" t="s">
        <v>286</v>
      </c>
      <c r="C79" s="23" t="s">
        <v>17</v>
      </c>
      <c r="D79" s="2">
        <v>0</v>
      </c>
      <c r="E79" s="2" t="s">
        <v>287</v>
      </c>
      <c r="F79" s="2">
        <v>410395.76</v>
      </c>
      <c r="G79" s="2">
        <v>1531544.11</v>
      </c>
      <c r="H79" s="2" t="s">
        <v>285</v>
      </c>
      <c r="I79" s="2">
        <v>470</v>
      </c>
      <c r="J79" s="13">
        <v>43972</v>
      </c>
      <c r="K79" s="13">
        <v>47624</v>
      </c>
      <c r="L79" s="2">
        <v>260</v>
      </c>
      <c r="M79" s="23">
        <f t="shared" si="1"/>
        <v>260</v>
      </c>
      <c r="N79" s="10">
        <v>70</v>
      </c>
    </row>
    <row r="80" spans="1:21" ht="25.5" customHeight="1" x14ac:dyDescent="0.25">
      <c r="A80" s="23" t="s">
        <v>16</v>
      </c>
      <c r="B80" s="2" t="s">
        <v>288</v>
      </c>
      <c r="C80" s="23" t="s">
        <v>17</v>
      </c>
      <c r="D80" s="2" t="s">
        <v>31</v>
      </c>
      <c r="E80" s="2" t="s">
        <v>278</v>
      </c>
      <c r="F80" s="2">
        <v>407958.17</v>
      </c>
      <c r="G80" s="2">
        <v>1518815.04</v>
      </c>
      <c r="H80" s="2" t="s">
        <v>277</v>
      </c>
      <c r="I80" s="2">
        <v>433</v>
      </c>
      <c r="J80" s="13">
        <v>43962</v>
      </c>
      <c r="K80" s="13">
        <v>47614</v>
      </c>
      <c r="L80" s="2">
        <v>166</v>
      </c>
      <c r="M80" s="23">
        <f t="shared" si="1"/>
        <v>166</v>
      </c>
      <c r="N80" s="10">
        <v>71</v>
      </c>
    </row>
    <row r="81" spans="1:14" ht="25.5" customHeight="1" x14ac:dyDescent="0.25">
      <c r="A81" s="23" t="s">
        <v>16</v>
      </c>
      <c r="B81" s="2" t="s">
        <v>289</v>
      </c>
      <c r="C81" s="23" t="s">
        <v>17</v>
      </c>
      <c r="D81" s="2" t="s">
        <v>18</v>
      </c>
      <c r="E81" s="2" t="s">
        <v>290</v>
      </c>
      <c r="F81" s="2">
        <v>404929.45</v>
      </c>
      <c r="G81" s="2">
        <v>1536111.68</v>
      </c>
      <c r="H81" s="2" t="s">
        <v>289</v>
      </c>
      <c r="I81" s="2">
        <v>443</v>
      </c>
      <c r="J81" s="13">
        <v>43958</v>
      </c>
      <c r="K81" s="13">
        <v>47610</v>
      </c>
      <c r="L81" s="2">
        <v>150</v>
      </c>
      <c r="M81" s="2">
        <f t="shared" si="1"/>
        <v>150</v>
      </c>
      <c r="N81" s="10">
        <v>72</v>
      </c>
    </row>
    <row r="82" spans="1:14" ht="25.5" customHeight="1" x14ac:dyDescent="0.25">
      <c r="A82" s="23" t="s">
        <v>16</v>
      </c>
      <c r="B82" s="2" t="s">
        <v>294</v>
      </c>
      <c r="C82" s="23" t="s">
        <v>17</v>
      </c>
      <c r="D82" s="2" t="s">
        <v>18</v>
      </c>
      <c r="E82" s="2" t="s">
        <v>295</v>
      </c>
      <c r="F82" s="2">
        <v>414811.7</v>
      </c>
      <c r="G82" s="2">
        <v>1514898.85</v>
      </c>
      <c r="H82" s="2" t="s">
        <v>294</v>
      </c>
      <c r="I82" s="2">
        <v>480</v>
      </c>
      <c r="J82" s="13">
        <v>43978</v>
      </c>
      <c r="K82" s="13">
        <v>47630</v>
      </c>
      <c r="L82" s="2">
        <v>80</v>
      </c>
      <c r="M82" s="2">
        <f t="shared" si="1"/>
        <v>80</v>
      </c>
      <c r="N82" s="10">
        <v>73</v>
      </c>
    </row>
    <row r="83" spans="1:14" ht="25.5" customHeight="1" x14ac:dyDescent="0.25">
      <c r="A83" s="23" t="s">
        <v>16</v>
      </c>
      <c r="B83" s="2" t="s">
        <v>297</v>
      </c>
      <c r="C83" s="23" t="s">
        <v>17</v>
      </c>
      <c r="D83" s="2" t="s">
        <v>18</v>
      </c>
      <c r="E83" s="2" t="s">
        <v>298</v>
      </c>
      <c r="F83" s="2">
        <v>415163.07</v>
      </c>
      <c r="G83" s="2">
        <v>1538050.69</v>
      </c>
      <c r="H83" s="2" t="s">
        <v>296</v>
      </c>
      <c r="I83" s="2">
        <v>481</v>
      </c>
      <c r="J83" s="13">
        <v>43978</v>
      </c>
      <c r="K83" s="13">
        <v>47630</v>
      </c>
      <c r="L83" s="2">
        <v>72</v>
      </c>
      <c r="M83" s="2">
        <f t="shared" si="1"/>
        <v>72</v>
      </c>
      <c r="N83" s="10">
        <v>74</v>
      </c>
    </row>
    <row r="84" spans="1:14" ht="63.75" x14ac:dyDescent="0.25">
      <c r="A84" s="23" t="s">
        <v>16</v>
      </c>
      <c r="B84" s="2" t="s">
        <v>300</v>
      </c>
      <c r="C84" s="23" t="s">
        <v>17</v>
      </c>
      <c r="D84" s="2" t="s">
        <v>18</v>
      </c>
      <c r="E84" s="2" t="s">
        <v>301</v>
      </c>
      <c r="F84" s="2">
        <v>426557.05</v>
      </c>
      <c r="G84" s="2">
        <v>1531539.55</v>
      </c>
      <c r="H84" s="2" t="s">
        <v>299</v>
      </c>
      <c r="I84" s="2">
        <v>485</v>
      </c>
      <c r="J84" s="13">
        <v>43978</v>
      </c>
      <c r="K84" s="13">
        <v>47630</v>
      </c>
      <c r="L84" s="2">
        <v>100</v>
      </c>
      <c r="M84" s="2">
        <f t="shared" si="1"/>
        <v>100</v>
      </c>
      <c r="N84" s="10">
        <v>75</v>
      </c>
    </row>
    <row r="85" spans="1:14" ht="25.5" customHeight="1" x14ac:dyDescent="0.25">
      <c r="A85" s="23" t="s">
        <v>16</v>
      </c>
      <c r="B85" s="2" t="s">
        <v>303</v>
      </c>
      <c r="C85" s="23" t="s">
        <v>17</v>
      </c>
      <c r="D85" s="2" t="s">
        <v>18</v>
      </c>
      <c r="E85" s="2" t="s">
        <v>302</v>
      </c>
      <c r="F85" s="2">
        <v>411759.27</v>
      </c>
      <c r="G85" s="2">
        <v>1529887.45</v>
      </c>
      <c r="H85" s="2" t="s">
        <v>304</v>
      </c>
      <c r="I85" s="2">
        <v>482</v>
      </c>
      <c r="J85" s="13">
        <v>43978</v>
      </c>
      <c r="K85" s="13">
        <v>47630</v>
      </c>
      <c r="L85" s="2">
        <v>180</v>
      </c>
      <c r="M85" s="2">
        <f t="shared" si="1"/>
        <v>180</v>
      </c>
      <c r="N85" s="10">
        <v>76</v>
      </c>
    </row>
    <row r="86" spans="1:14" ht="38.25" x14ac:dyDescent="0.25">
      <c r="A86" s="23" t="s">
        <v>16</v>
      </c>
      <c r="B86" s="2" t="s">
        <v>305</v>
      </c>
      <c r="C86" s="23" t="s">
        <v>17</v>
      </c>
      <c r="D86" s="2" t="s">
        <v>31</v>
      </c>
      <c r="E86" s="2" t="s">
        <v>306</v>
      </c>
      <c r="F86" s="2">
        <v>407238.19</v>
      </c>
      <c r="G86" s="2">
        <v>1531756.8</v>
      </c>
      <c r="H86" s="2" t="s">
        <v>305</v>
      </c>
      <c r="I86" s="2">
        <v>465</v>
      </c>
      <c r="J86" s="13">
        <v>43976</v>
      </c>
      <c r="K86" s="13">
        <v>47628</v>
      </c>
      <c r="L86" s="2">
        <v>100</v>
      </c>
      <c r="M86" s="2">
        <f t="shared" si="1"/>
        <v>100</v>
      </c>
      <c r="N86" s="10">
        <v>77</v>
      </c>
    </row>
    <row r="87" spans="1:14" ht="38.25" x14ac:dyDescent="0.25">
      <c r="A87" s="23" t="s">
        <v>16</v>
      </c>
      <c r="B87" s="2" t="s">
        <v>311</v>
      </c>
      <c r="C87" s="23" t="s">
        <v>17</v>
      </c>
      <c r="D87" s="2" t="s">
        <v>18</v>
      </c>
      <c r="E87" s="2" t="s">
        <v>312</v>
      </c>
      <c r="F87" s="2">
        <v>406583.96</v>
      </c>
      <c r="G87" s="2">
        <v>1531890</v>
      </c>
      <c r="H87" s="2" t="s">
        <v>310</v>
      </c>
      <c r="I87" s="2">
        <v>483</v>
      </c>
      <c r="J87" s="13">
        <v>43978</v>
      </c>
      <c r="K87" s="13">
        <v>47630</v>
      </c>
      <c r="L87" s="2">
        <v>196</v>
      </c>
      <c r="M87" s="2">
        <f t="shared" si="1"/>
        <v>196</v>
      </c>
      <c r="N87" s="10">
        <v>78</v>
      </c>
    </row>
    <row r="88" spans="1:14" ht="38.25" x14ac:dyDescent="0.25">
      <c r="A88" s="23" t="s">
        <v>16</v>
      </c>
      <c r="B88" s="2" t="s">
        <v>314</v>
      </c>
      <c r="C88" s="23" t="s">
        <v>17</v>
      </c>
      <c r="D88" s="2" t="s">
        <v>18</v>
      </c>
      <c r="E88" s="2" t="s">
        <v>315</v>
      </c>
      <c r="F88" s="2">
        <v>414820.29</v>
      </c>
      <c r="G88" s="2">
        <v>1538938.5</v>
      </c>
      <c r="H88" s="2" t="s">
        <v>313</v>
      </c>
      <c r="I88" s="2">
        <v>479</v>
      </c>
      <c r="J88" s="13">
        <v>43977</v>
      </c>
      <c r="K88" s="13">
        <v>47629</v>
      </c>
      <c r="L88" s="2">
        <v>225</v>
      </c>
      <c r="M88" s="2">
        <f t="shared" si="1"/>
        <v>225</v>
      </c>
      <c r="N88" s="10">
        <v>79</v>
      </c>
    </row>
    <row r="89" spans="1:14" ht="25.5" x14ac:dyDescent="0.25">
      <c r="A89" s="23" t="s">
        <v>16</v>
      </c>
      <c r="B89" s="2" t="s">
        <v>318</v>
      </c>
      <c r="C89" s="23" t="s">
        <v>17</v>
      </c>
      <c r="D89" s="2" t="s">
        <v>18</v>
      </c>
      <c r="E89" s="2" t="s">
        <v>319</v>
      </c>
      <c r="F89" s="2">
        <v>405284.66</v>
      </c>
      <c r="G89" s="2">
        <v>1531033.19</v>
      </c>
      <c r="H89" s="2" t="s">
        <v>318</v>
      </c>
      <c r="I89" s="2">
        <v>473</v>
      </c>
      <c r="J89" s="13">
        <v>43973</v>
      </c>
      <c r="K89" s="13">
        <v>47625</v>
      </c>
      <c r="L89" s="2">
        <v>251</v>
      </c>
      <c r="M89" s="2">
        <f t="shared" si="1"/>
        <v>251</v>
      </c>
      <c r="N89" s="10">
        <v>80</v>
      </c>
    </row>
    <row r="90" spans="1:14" ht="63.75" x14ac:dyDescent="0.25">
      <c r="A90" s="23" t="s">
        <v>16</v>
      </c>
      <c r="B90" s="2" t="s">
        <v>300</v>
      </c>
      <c r="C90" s="23" t="s">
        <v>17</v>
      </c>
      <c r="D90" s="2" t="s">
        <v>18</v>
      </c>
      <c r="E90" s="2" t="s">
        <v>326</v>
      </c>
      <c r="F90" s="2">
        <v>426557.05</v>
      </c>
      <c r="G90" s="2">
        <v>1531539.55</v>
      </c>
      <c r="H90" s="2" t="s">
        <v>325</v>
      </c>
      <c r="I90" s="2">
        <v>486</v>
      </c>
      <c r="J90" s="13">
        <v>43978</v>
      </c>
      <c r="K90" s="13">
        <v>47630</v>
      </c>
      <c r="L90" s="2">
        <v>110</v>
      </c>
      <c r="M90" s="2">
        <f t="shared" ref="M90" si="2">L90</f>
        <v>110</v>
      </c>
      <c r="N90" s="10">
        <v>81</v>
      </c>
    </row>
    <row r="91" spans="1:14" ht="25.5" x14ac:dyDescent="0.25">
      <c r="A91" s="23" t="s">
        <v>16</v>
      </c>
      <c r="B91" s="2" t="s">
        <v>327</v>
      </c>
      <c r="C91" s="23" t="s">
        <v>17</v>
      </c>
      <c r="D91" s="2" t="s">
        <v>18</v>
      </c>
      <c r="E91" s="2" t="s">
        <v>328</v>
      </c>
      <c r="F91" s="2">
        <v>407885.99</v>
      </c>
      <c r="G91" s="2">
        <v>1519035.98</v>
      </c>
      <c r="H91" s="2" t="s">
        <v>327</v>
      </c>
      <c r="I91" s="2">
        <v>492</v>
      </c>
      <c r="J91" s="13">
        <v>43979</v>
      </c>
      <c r="K91" s="13">
        <v>47631</v>
      </c>
      <c r="L91" s="2">
        <v>164</v>
      </c>
      <c r="M91" s="2">
        <f t="shared" si="1"/>
        <v>164</v>
      </c>
      <c r="N91" s="21">
        <v>82</v>
      </c>
    </row>
    <row r="92" spans="1:14" x14ac:dyDescent="0.25">
      <c r="A92" s="20" t="s">
        <v>331</v>
      </c>
      <c r="B92" s="21"/>
      <c r="C92" s="20" t="s">
        <v>363</v>
      </c>
      <c r="D92" s="21"/>
      <c r="E92" s="21"/>
      <c r="F92" s="21"/>
      <c r="G92" s="21"/>
      <c r="H92" s="21"/>
      <c r="I92" s="21"/>
      <c r="J92" s="22"/>
      <c r="K92" s="22"/>
      <c r="L92" s="21">
        <f>SUM(L74:L91)</f>
        <v>3070.2</v>
      </c>
      <c r="M92" s="21"/>
      <c r="N92" s="26"/>
    </row>
    <row r="93" spans="1:14" ht="38.25" x14ac:dyDescent="0.25">
      <c r="A93" s="23" t="s">
        <v>16</v>
      </c>
      <c r="B93" s="2" t="s">
        <v>332</v>
      </c>
      <c r="C93" s="23" t="s">
        <v>17</v>
      </c>
      <c r="D93" s="2" t="s">
        <v>18</v>
      </c>
      <c r="E93" s="2" t="s">
        <v>333</v>
      </c>
      <c r="F93" s="2">
        <v>420869.36</v>
      </c>
      <c r="G93" s="2">
        <v>1538598.5</v>
      </c>
      <c r="H93" s="2" t="s">
        <v>332</v>
      </c>
      <c r="I93" s="2">
        <v>529</v>
      </c>
      <c r="J93" s="13">
        <v>44000</v>
      </c>
      <c r="K93" s="13">
        <v>47652</v>
      </c>
      <c r="L93" s="2">
        <v>150</v>
      </c>
      <c r="M93" s="2">
        <f t="shared" si="1"/>
        <v>150</v>
      </c>
      <c r="N93" s="10">
        <v>83</v>
      </c>
    </row>
    <row r="94" spans="1:14" ht="25.5" customHeight="1" x14ac:dyDescent="0.25">
      <c r="A94" s="23" t="s">
        <v>16</v>
      </c>
      <c r="B94" s="2" t="s">
        <v>334</v>
      </c>
      <c r="C94" s="23" t="s">
        <v>17</v>
      </c>
      <c r="D94" s="2" t="s">
        <v>31</v>
      </c>
      <c r="E94" s="2" t="s">
        <v>336</v>
      </c>
      <c r="F94" s="2">
        <v>406767.3</v>
      </c>
      <c r="G94" s="2">
        <v>1532668.29</v>
      </c>
      <c r="H94" s="2" t="s">
        <v>334</v>
      </c>
      <c r="I94" s="2">
        <v>544</v>
      </c>
      <c r="J94" s="13">
        <v>44001</v>
      </c>
      <c r="K94" s="13">
        <v>47653</v>
      </c>
      <c r="L94" s="2">
        <v>123</v>
      </c>
      <c r="M94" s="2">
        <f t="shared" si="1"/>
        <v>123</v>
      </c>
      <c r="N94" s="10">
        <v>84</v>
      </c>
    </row>
    <row r="95" spans="1:14" ht="25.5" customHeight="1" x14ac:dyDescent="0.25">
      <c r="A95" s="23" t="s">
        <v>16</v>
      </c>
      <c r="B95" s="2" t="s">
        <v>337</v>
      </c>
      <c r="C95" s="23" t="s">
        <v>17</v>
      </c>
      <c r="D95" s="2" t="s">
        <v>338</v>
      </c>
      <c r="E95" s="2" t="s">
        <v>340</v>
      </c>
      <c r="F95" s="2">
        <v>427308.67</v>
      </c>
      <c r="G95" s="2">
        <v>1530271.11</v>
      </c>
      <c r="H95" s="2" t="s">
        <v>339</v>
      </c>
      <c r="I95" s="2">
        <v>541</v>
      </c>
      <c r="J95" s="13">
        <v>44000</v>
      </c>
      <c r="K95" s="13">
        <v>47652</v>
      </c>
      <c r="L95" s="2">
        <v>64</v>
      </c>
      <c r="M95" s="2">
        <f t="shared" si="1"/>
        <v>64</v>
      </c>
      <c r="N95" s="10">
        <v>85</v>
      </c>
    </row>
    <row r="96" spans="1:14" ht="25.5" x14ac:dyDescent="0.25">
      <c r="A96" s="23" t="s">
        <v>16</v>
      </c>
      <c r="B96" s="2" t="s">
        <v>344</v>
      </c>
      <c r="C96" s="23" t="s">
        <v>17</v>
      </c>
      <c r="D96" s="2" t="s">
        <v>338</v>
      </c>
      <c r="E96" s="2" t="s">
        <v>345</v>
      </c>
      <c r="F96" s="2">
        <v>409085.13</v>
      </c>
      <c r="G96" s="2">
        <v>1537617.57</v>
      </c>
      <c r="H96" s="2" t="s">
        <v>344</v>
      </c>
      <c r="I96" s="2">
        <v>530</v>
      </c>
      <c r="J96" s="13">
        <v>44000</v>
      </c>
      <c r="K96" s="13">
        <v>47652</v>
      </c>
      <c r="L96" s="2">
        <v>94</v>
      </c>
      <c r="M96" s="2">
        <f t="shared" si="1"/>
        <v>94</v>
      </c>
      <c r="N96" s="10">
        <v>86</v>
      </c>
    </row>
    <row r="97" spans="1:14" ht="38.25" x14ac:dyDescent="0.25">
      <c r="A97" s="23" t="s">
        <v>16</v>
      </c>
      <c r="B97" s="2" t="s">
        <v>346</v>
      </c>
      <c r="C97" s="23" t="s">
        <v>17</v>
      </c>
      <c r="D97" s="2" t="s">
        <v>31</v>
      </c>
      <c r="E97" s="2" t="s">
        <v>347</v>
      </c>
      <c r="F97" s="2">
        <v>414055.05</v>
      </c>
      <c r="G97" s="2">
        <v>1537674.88</v>
      </c>
      <c r="H97" s="2" t="s">
        <v>346</v>
      </c>
      <c r="I97" s="2">
        <v>533</v>
      </c>
      <c r="J97" s="13">
        <v>43997</v>
      </c>
      <c r="K97" s="13">
        <v>47649</v>
      </c>
      <c r="L97" s="2">
        <v>150</v>
      </c>
      <c r="M97" s="2">
        <f t="shared" si="1"/>
        <v>150</v>
      </c>
      <c r="N97" s="10">
        <v>87</v>
      </c>
    </row>
    <row r="98" spans="1:14" ht="38.25" x14ac:dyDescent="0.25">
      <c r="A98" s="23" t="s">
        <v>16</v>
      </c>
      <c r="B98" s="2" t="s">
        <v>348</v>
      </c>
      <c r="C98" s="23" t="s">
        <v>17</v>
      </c>
      <c r="D98" s="2" t="s">
        <v>31</v>
      </c>
      <c r="E98" s="2" t="s">
        <v>349</v>
      </c>
      <c r="F98" s="2">
        <v>436255.03</v>
      </c>
      <c r="G98" s="2">
        <v>1540167.02</v>
      </c>
      <c r="H98" s="2" t="s">
        <v>348</v>
      </c>
      <c r="I98" s="2">
        <v>509</v>
      </c>
      <c r="J98" s="13">
        <v>43985</v>
      </c>
      <c r="K98" s="13">
        <v>47637</v>
      </c>
      <c r="L98" s="2">
        <v>100</v>
      </c>
      <c r="M98" s="2">
        <f t="shared" si="1"/>
        <v>100</v>
      </c>
      <c r="N98" s="10">
        <v>88</v>
      </c>
    </row>
    <row r="99" spans="1:14" ht="38.25" x14ac:dyDescent="0.25">
      <c r="A99" s="23" t="s">
        <v>16</v>
      </c>
      <c r="B99" s="2" t="s">
        <v>351</v>
      </c>
      <c r="C99" s="23" t="s">
        <v>17</v>
      </c>
      <c r="D99" s="2" t="s">
        <v>18</v>
      </c>
      <c r="E99" s="2" t="s">
        <v>352</v>
      </c>
      <c r="F99" s="2">
        <v>414722.86</v>
      </c>
      <c r="G99" s="2">
        <v>1537770.59</v>
      </c>
      <c r="H99" s="2" t="s">
        <v>350</v>
      </c>
      <c r="I99" s="2">
        <v>562</v>
      </c>
      <c r="J99" s="13">
        <v>44005</v>
      </c>
      <c r="K99" s="13">
        <v>47657</v>
      </c>
      <c r="L99" s="2">
        <v>80</v>
      </c>
      <c r="M99" s="2">
        <f t="shared" si="1"/>
        <v>80</v>
      </c>
      <c r="N99" s="10">
        <v>89</v>
      </c>
    </row>
    <row r="100" spans="1:14" x14ac:dyDescent="0.25">
      <c r="A100" s="20" t="s">
        <v>362</v>
      </c>
      <c r="B100" s="21"/>
      <c r="C100" s="31"/>
      <c r="D100" s="21"/>
      <c r="E100" s="21"/>
      <c r="F100" s="21"/>
      <c r="G100" s="21"/>
      <c r="H100" s="21"/>
      <c r="I100" s="21"/>
      <c r="J100" s="22"/>
      <c r="K100" s="22"/>
      <c r="L100" s="21">
        <f>SUM(L93:L99)</f>
        <v>761</v>
      </c>
      <c r="M100" s="21"/>
    </row>
    <row r="101" spans="1:14" ht="25.5" x14ac:dyDescent="0.25">
      <c r="A101" s="23" t="s">
        <v>16</v>
      </c>
      <c r="B101" s="2" t="s">
        <v>364</v>
      </c>
      <c r="C101" s="23" t="s">
        <v>17</v>
      </c>
      <c r="D101" s="2" t="s">
        <v>18</v>
      </c>
      <c r="E101" s="2" t="s">
        <v>365</v>
      </c>
      <c r="F101" s="2">
        <v>415566.42</v>
      </c>
      <c r="G101" s="2">
        <v>1539196.61</v>
      </c>
      <c r="H101" s="2" t="s">
        <v>364</v>
      </c>
      <c r="I101" s="2">
        <v>611</v>
      </c>
      <c r="J101" s="13">
        <v>44021</v>
      </c>
      <c r="K101" s="13">
        <v>47673</v>
      </c>
      <c r="L101" s="2">
        <v>84</v>
      </c>
      <c r="M101" s="2">
        <f t="shared" si="1"/>
        <v>84</v>
      </c>
      <c r="N101" s="10">
        <v>90</v>
      </c>
    </row>
    <row r="102" spans="1:14" ht="25.5" x14ac:dyDescent="0.25">
      <c r="A102" s="23" t="s">
        <v>16</v>
      </c>
      <c r="B102" s="2" t="s">
        <v>366</v>
      </c>
      <c r="C102" s="23" t="s">
        <v>17</v>
      </c>
      <c r="D102" s="2" t="s">
        <v>31</v>
      </c>
      <c r="E102" s="2" t="s">
        <v>367</v>
      </c>
      <c r="F102" s="2">
        <v>407290.6</v>
      </c>
      <c r="G102" s="2">
        <v>1532547.28</v>
      </c>
      <c r="H102" s="2" t="s">
        <v>366</v>
      </c>
      <c r="I102" s="2">
        <v>613</v>
      </c>
      <c r="J102" s="13">
        <v>44021</v>
      </c>
      <c r="K102" s="13">
        <v>47673</v>
      </c>
      <c r="L102" s="2">
        <v>48</v>
      </c>
      <c r="M102" s="2">
        <f t="shared" si="1"/>
        <v>48</v>
      </c>
      <c r="N102" s="10">
        <v>91</v>
      </c>
    </row>
    <row r="103" spans="1:14" ht="25.5" x14ac:dyDescent="0.25">
      <c r="A103" s="23" t="s">
        <v>16</v>
      </c>
      <c r="B103" s="2" t="s">
        <v>368</v>
      </c>
      <c r="C103" s="23" t="s">
        <v>17</v>
      </c>
      <c r="D103" s="2" t="s">
        <v>18</v>
      </c>
      <c r="E103" s="2" t="s">
        <v>369</v>
      </c>
      <c r="F103" s="2">
        <v>406173.45</v>
      </c>
      <c r="G103" s="2">
        <v>1529650.22</v>
      </c>
      <c r="H103" s="2" t="s">
        <v>368</v>
      </c>
      <c r="I103" s="2">
        <v>616</v>
      </c>
      <c r="J103" s="13">
        <v>44021</v>
      </c>
      <c r="K103" s="13">
        <v>47673</v>
      </c>
      <c r="L103" s="2">
        <v>150</v>
      </c>
      <c r="M103" s="2">
        <f t="shared" si="1"/>
        <v>150</v>
      </c>
      <c r="N103" s="10">
        <v>92</v>
      </c>
    </row>
    <row r="104" spans="1:14" ht="25.5" x14ac:dyDescent="0.25">
      <c r="A104" s="23" t="s">
        <v>16</v>
      </c>
      <c r="B104" s="2" t="s">
        <v>370</v>
      </c>
      <c r="C104" s="23" t="s">
        <v>17</v>
      </c>
      <c r="D104" s="2" t="s">
        <v>18</v>
      </c>
      <c r="E104" s="2" t="s">
        <v>371</v>
      </c>
      <c r="F104" s="2">
        <v>404138.68</v>
      </c>
      <c r="G104" s="2">
        <v>1532923.25</v>
      </c>
      <c r="H104" s="2" t="s">
        <v>370</v>
      </c>
      <c r="I104" s="2">
        <v>603</v>
      </c>
      <c r="J104" s="13">
        <v>44018</v>
      </c>
      <c r="K104" s="13">
        <v>47670</v>
      </c>
      <c r="L104" s="2">
        <v>120</v>
      </c>
      <c r="M104" s="2">
        <f t="shared" si="1"/>
        <v>120</v>
      </c>
      <c r="N104" s="10">
        <v>93</v>
      </c>
    </row>
    <row r="105" spans="1:14" ht="25.5" customHeight="1" x14ac:dyDescent="0.25">
      <c r="A105" s="23" t="s">
        <v>16</v>
      </c>
      <c r="B105" s="2" t="s">
        <v>372</v>
      </c>
      <c r="C105" s="23" t="s">
        <v>17</v>
      </c>
      <c r="D105" s="2" t="s">
        <v>18</v>
      </c>
      <c r="E105" s="2" t="s">
        <v>373</v>
      </c>
      <c r="F105" s="2">
        <v>404294.15</v>
      </c>
      <c r="G105" s="2">
        <v>1533633.05</v>
      </c>
      <c r="H105" s="2" t="s">
        <v>372</v>
      </c>
      <c r="I105" s="2">
        <v>604</v>
      </c>
      <c r="J105" s="13">
        <v>44013</v>
      </c>
      <c r="K105" s="13">
        <v>47665</v>
      </c>
      <c r="L105" s="2">
        <v>150</v>
      </c>
      <c r="M105" s="2">
        <f t="shared" si="1"/>
        <v>150</v>
      </c>
      <c r="N105" s="10">
        <v>94</v>
      </c>
    </row>
    <row r="106" spans="1:14" ht="25.5" customHeight="1" x14ac:dyDescent="0.25">
      <c r="A106" s="23" t="s">
        <v>16</v>
      </c>
      <c r="B106" s="2" t="s">
        <v>374</v>
      </c>
      <c r="C106" s="23" t="s">
        <v>17</v>
      </c>
      <c r="D106" s="2" t="s">
        <v>18</v>
      </c>
      <c r="E106" s="2" t="s">
        <v>375</v>
      </c>
      <c r="F106" s="2">
        <v>426934.04</v>
      </c>
      <c r="G106" s="2">
        <v>1531155.71</v>
      </c>
      <c r="H106" s="2" t="s">
        <v>374</v>
      </c>
      <c r="I106" s="2">
        <v>624</v>
      </c>
      <c r="J106" s="13">
        <v>44020</v>
      </c>
      <c r="K106" s="13">
        <v>47672</v>
      </c>
      <c r="L106" s="2">
        <v>157</v>
      </c>
      <c r="M106" s="2">
        <f t="shared" si="1"/>
        <v>157</v>
      </c>
      <c r="N106" s="10">
        <v>95</v>
      </c>
    </row>
    <row r="107" spans="1:14" ht="25.5" customHeight="1" x14ac:dyDescent="0.25">
      <c r="A107" s="23" t="s">
        <v>16</v>
      </c>
      <c r="B107" s="2" t="s">
        <v>376</v>
      </c>
      <c r="C107" s="23" t="s">
        <v>17</v>
      </c>
      <c r="D107" s="2" t="s">
        <v>18</v>
      </c>
      <c r="E107" s="2" t="s">
        <v>365</v>
      </c>
      <c r="F107" s="2">
        <v>415562.45</v>
      </c>
      <c r="G107" s="2">
        <v>1539198.07</v>
      </c>
      <c r="H107" s="2" t="s">
        <v>376</v>
      </c>
      <c r="I107" s="2">
        <v>622</v>
      </c>
      <c r="J107" s="13">
        <v>44021</v>
      </c>
      <c r="K107" s="13">
        <v>47673</v>
      </c>
      <c r="L107" s="2">
        <v>168</v>
      </c>
      <c r="M107" s="2">
        <f t="shared" si="1"/>
        <v>168</v>
      </c>
      <c r="N107" s="10">
        <v>96</v>
      </c>
    </row>
    <row r="108" spans="1:14" ht="25.5" customHeight="1" x14ac:dyDescent="0.25">
      <c r="A108" s="23" t="s">
        <v>16</v>
      </c>
      <c r="B108" s="2" t="s">
        <v>377</v>
      </c>
      <c r="C108" s="23" t="s">
        <v>17</v>
      </c>
      <c r="D108" s="2" t="s">
        <v>18</v>
      </c>
      <c r="E108" s="2" t="s">
        <v>378</v>
      </c>
      <c r="F108" s="2">
        <v>427014.66</v>
      </c>
      <c r="G108" s="2">
        <v>1536427.73</v>
      </c>
      <c r="H108" s="2" t="s">
        <v>377</v>
      </c>
      <c r="I108" s="2">
        <v>648</v>
      </c>
      <c r="J108" s="13">
        <v>44025</v>
      </c>
      <c r="K108" s="13">
        <v>47677</v>
      </c>
      <c r="L108" s="2">
        <v>150</v>
      </c>
      <c r="M108" s="2">
        <f t="shared" si="1"/>
        <v>150</v>
      </c>
      <c r="N108" s="10">
        <v>97</v>
      </c>
    </row>
    <row r="109" spans="1:14" ht="25.5" x14ac:dyDescent="0.25">
      <c r="A109" s="23" t="s">
        <v>16</v>
      </c>
      <c r="B109" s="2" t="s">
        <v>379</v>
      </c>
      <c r="C109" s="23" t="s">
        <v>17</v>
      </c>
      <c r="D109" s="2" t="s">
        <v>31</v>
      </c>
      <c r="E109" s="2" t="s">
        <v>380</v>
      </c>
      <c r="F109" s="2">
        <v>405240.85</v>
      </c>
      <c r="G109" s="2">
        <v>1533618.79</v>
      </c>
      <c r="H109" s="2" t="s">
        <v>379</v>
      </c>
      <c r="I109" s="2">
        <v>651</v>
      </c>
      <c r="J109" s="13">
        <v>44026</v>
      </c>
      <c r="K109" s="13">
        <v>47678</v>
      </c>
      <c r="L109" s="2">
        <v>320</v>
      </c>
      <c r="M109" s="2">
        <f t="shared" si="1"/>
        <v>320</v>
      </c>
      <c r="N109" s="10">
        <v>98</v>
      </c>
    </row>
    <row r="110" spans="1:14" ht="38.25" x14ac:dyDescent="0.25">
      <c r="A110" s="23" t="s">
        <v>16</v>
      </c>
      <c r="B110" s="2" t="s">
        <v>383</v>
      </c>
      <c r="C110" s="23" t="s">
        <v>17</v>
      </c>
      <c r="D110" s="2" t="s">
        <v>84</v>
      </c>
      <c r="E110" s="2" t="s">
        <v>384</v>
      </c>
      <c r="F110" s="2">
        <v>427323.77</v>
      </c>
      <c r="G110" s="2">
        <v>1532104.89</v>
      </c>
      <c r="H110" s="2" t="s">
        <v>383</v>
      </c>
      <c r="I110" s="2">
        <v>660</v>
      </c>
      <c r="J110" s="13">
        <v>44027</v>
      </c>
      <c r="K110" s="13">
        <v>47679</v>
      </c>
      <c r="L110" s="2">
        <v>100</v>
      </c>
      <c r="M110" s="2">
        <f t="shared" si="1"/>
        <v>100</v>
      </c>
      <c r="N110" s="10">
        <v>99</v>
      </c>
    </row>
    <row r="111" spans="1:14" ht="38.25" x14ac:dyDescent="0.25">
      <c r="A111" s="23" t="s">
        <v>16</v>
      </c>
      <c r="B111" s="2" t="s">
        <v>390</v>
      </c>
      <c r="C111" s="23" t="s">
        <v>17</v>
      </c>
      <c r="D111" s="2" t="s">
        <v>18</v>
      </c>
      <c r="E111" s="2" t="s">
        <v>391</v>
      </c>
      <c r="F111" s="2">
        <v>415156.88</v>
      </c>
      <c r="G111" s="2">
        <v>1538130.19</v>
      </c>
      <c r="H111" s="2" t="s">
        <v>390</v>
      </c>
      <c r="I111" s="2">
        <v>618</v>
      </c>
      <c r="J111" s="13">
        <v>44021</v>
      </c>
      <c r="K111" s="13">
        <v>47673</v>
      </c>
      <c r="L111" s="2">
        <v>80</v>
      </c>
      <c r="M111" s="2">
        <f t="shared" si="1"/>
        <v>80</v>
      </c>
      <c r="N111" s="10">
        <v>100</v>
      </c>
    </row>
    <row r="112" spans="1:14" ht="38.25" x14ac:dyDescent="0.25">
      <c r="A112" s="23" t="s">
        <v>16</v>
      </c>
      <c r="B112" s="2" t="s">
        <v>393</v>
      </c>
      <c r="C112" s="23" t="s">
        <v>17</v>
      </c>
      <c r="D112" s="2" t="s">
        <v>31</v>
      </c>
      <c r="E112" s="10" t="s">
        <v>394</v>
      </c>
      <c r="F112" s="2">
        <v>426273.16</v>
      </c>
      <c r="G112" s="2">
        <v>1531652.92</v>
      </c>
      <c r="H112" s="2" t="s">
        <v>393</v>
      </c>
      <c r="I112" s="2">
        <v>670</v>
      </c>
      <c r="J112" s="13">
        <v>44032</v>
      </c>
      <c r="K112" s="13">
        <v>47684</v>
      </c>
      <c r="L112" s="2">
        <v>100</v>
      </c>
      <c r="M112" s="2">
        <f t="shared" si="1"/>
        <v>100</v>
      </c>
      <c r="N112" s="10">
        <v>101</v>
      </c>
    </row>
    <row r="113" spans="1:14" ht="38.25" x14ac:dyDescent="0.25">
      <c r="A113" s="23" t="s">
        <v>16</v>
      </c>
      <c r="B113" s="2" t="s">
        <v>398</v>
      </c>
      <c r="C113" s="23" t="s">
        <v>17</v>
      </c>
      <c r="D113" s="2" t="s">
        <v>18</v>
      </c>
      <c r="E113" s="2" t="s">
        <v>399</v>
      </c>
      <c r="F113" s="2">
        <v>414696.61</v>
      </c>
      <c r="G113" s="2">
        <v>1538602.09</v>
      </c>
      <c r="H113" s="2" t="s">
        <v>398</v>
      </c>
      <c r="I113" s="2">
        <v>690</v>
      </c>
      <c r="J113" s="13">
        <v>44033</v>
      </c>
      <c r="K113" s="13">
        <v>47685</v>
      </c>
      <c r="L113" s="2">
        <v>73</v>
      </c>
      <c r="M113" s="2">
        <f t="shared" si="1"/>
        <v>73</v>
      </c>
      <c r="N113" s="10">
        <v>102</v>
      </c>
    </row>
    <row r="114" spans="1:14" ht="38.25" x14ac:dyDescent="0.25">
      <c r="A114" s="23" t="s">
        <v>16</v>
      </c>
      <c r="B114" s="2" t="s">
        <v>400</v>
      </c>
      <c r="C114" s="23" t="s">
        <v>17</v>
      </c>
      <c r="D114" s="2" t="s">
        <v>18</v>
      </c>
      <c r="E114" s="2" t="s">
        <v>401</v>
      </c>
      <c r="F114" s="2">
        <v>408859.01</v>
      </c>
      <c r="G114" s="2">
        <v>1534086.62</v>
      </c>
      <c r="H114" s="2" t="s">
        <v>400</v>
      </c>
      <c r="I114" s="2">
        <v>680</v>
      </c>
      <c r="J114" s="13">
        <v>44033</v>
      </c>
      <c r="K114" s="13">
        <v>47685</v>
      </c>
      <c r="L114" s="2">
        <v>96</v>
      </c>
      <c r="M114" s="2">
        <f t="shared" si="1"/>
        <v>96</v>
      </c>
      <c r="N114" s="10">
        <v>103</v>
      </c>
    </row>
    <row r="115" spans="1:14" ht="38.25" x14ac:dyDescent="0.25">
      <c r="A115" s="23" t="s">
        <v>16</v>
      </c>
      <c r="B115" s="2" t="s">
        <v>402</v>
      </c>
      <c r="C115" s="23" t="s">
        <v>17</v>
      </c>
      <c r="D115" s="2" t="s">
        <v>18</v>
      </c>
      <c r="E115" s="2" t="s">
        <v>403</v>
      </c>
      <c r="F115" s="2">
        <v>411201.47</v>
      </c>
      <c r="G115" s="2">
        <v>1529665.56</v>
      </c>
      <c r="H115" s="2" t="s">
        <v>402</v>
      </c>
      <c r="I115" s="2">
        <v>694</v>
      </c>
      <c r="J115" s="13">
        <v>44033</v>
      </c>
      <c r="K115" s="13">
        <v>47685</v>
      </c>
      <c r="L115" s="2">
        <v>54</v>
      </c>
      <c r="M115" s="2">
        <f t="shared" si="1"/>
        <v>54</v>
      </c>
      <c r="N115" s="10">
        <v>104</v>
      </c>
    </row>
    <row r="116" spans="1:14" ht="25.5" x14ac:dyDescent="0.25">
      <c r="A116" s="23" t="s">
        <v>16</v>
      </c>
      <c r="B116" s="2" t="s">
        <v>404</v>
      </c>
      <c r="C116" s="23" t="s">
        <v>17</v>
      </c>
      <c r="D116" s="2" t="s">
        <v>18</v>
      </c>
      <c r="E116" s="2" t="s">
        <v>405</v>
      </c>
      <c r="F116" s="2">
        <v>405319.12</v>
      </c>
      <c r="G116" s="2">
        <v>1531213.65</v>
      </c>
      <c r="H116" s="2" t="s">
        <v>404</v>
      </c>
      <c r="I116" s="2">
        <v>693</v>
      </c>
      <c r="J116" s="13">
        <v>44029</v>
      </c>
      <c r="K116" s="13">
        <v>47681</v>
      </c>
      <c r="L116" s="2">
        <v>75</v>
      </c>
      <c r="M116" s="2">
        <f t="shared" si="1"/>
        <v>75</v>
      </c>
    </row>
    <row r="117" spans="1:14" ht="25.5" customHeight="1" x14ac:dyDescent="0.25">
      <c r="A117" s="23" t="s">
        <v>16</v>
      </c>
      <c r="B117" s="2" t="s">
        <v>408</v>
      </c>
      <c r="C117" s="23" t="s">
        <v>17</v>
      </c>
      <c r="D117" s="2" t="s">
        <v>84</v>
      </c>
      <c r="E117" s="2" t="s">
        <v>409</v>
      </c>
      <c r="F117" s="2">
        <v>409763.33</v>
      </c>
      <c r="G117" s="2">
        <v>1529400.71</v>
      </c>
      <c r="H117" s="2" t="s">
        <v>408</v>
      </c>
      <c r="I117" s="2">
        <v>689</v>
      </c>
      <c r="J117" s="13">
        <v>44033</v>
      </c>
      <c r="K117" s="13">
        <v>47685</v>
      </c>
      <c r="L117" s="2">
        <v>180</v>
      </c>
      <c r="M117" s="2">
        <f t="shared" si="1"/>
        <v>180</v>
      </c>
    </row>
    <row r="118" spans="1:14" ht="25.5" x14ac:dyDescent="0.25">
      <c r="A118" s="23" t="s">
        <v>16</v>
      </c>
      <c r="B118" s="2" t="s">
        <v>410</v>
      </c>
      <c r="C118" s="23" t="s">
        <v>17</v>
      </c>
      <c r="D118" s="2" t="s">
        <v>31</v>
      </c>
      <c r="E118" s="2" t="s">
        <v>411</v>
      </c>
      <c r="F118" s="2">
        <v>404393.11</v>
      </c>
      <c r="G118" s="2">
        <v>1534107.49</v>
      </c>
      <c r="H118" s="2" t="s">
        <v>410</v>
      </c>
      <c r="I118" s="2">
        <v>700</v>
      </c>
      <c r="J118" s="13">
        <v>44036</v>
      </c>
      <c r="K118" s="13">
        <v>47688</v>
      </c>
      <c r="L118" s="2">
        <v>60</v>
      </c>
      <c r="M118" s="2">
        <f t="shared" si="1"/>
        <v>60</v>
      </c>
    </row>
    <row r="119" spans="1:14" ht="25.5" customHeight="1" x14ac:dyDescent="0.25">
      <c r="A119" s="33" t="s">
        <v>16</v>
      </c>
      <c r="B119" s="2" t="s">
        <v>169</v>
      </c>
      <c r="C119" s="33" t="s">
        <v>17</v>
      </c>
      <c r="D119" s="2" t="s">
        <v>18</v>
      </c>
      <c r="E119" s="2" t="s">
        <v>412</v>
      </c>
      <c r="F119" s="2">
        <v>408208.66</v>
      </c>
      <c r="G119" s="2">
        <v>1534504.75</v>
      </c>
      <c r="H119" s="2" t="s">
        <v>169</v>
      </c>
      <c r="I119" s="2">
        <v>701</v>
      </c>
      <c r="J119" s="13">
        <v>44021</v>
      </c>
      <c r="K119" s="13">
        <v>47673</v>
      </c>
      <c r="L119" s="2">
        <v>168</v>
      </c>
      <c r="M119" s="2">
        <f t="shared" si="1"/>
        <v>168</v>
      </c>
    </row>
    <row r="120" spans="1:14" ht="25.5" x14ac:dyDescent="0.25">
      <c r="A120" s="33" t="s">
        <v>16</v>
      </c>
      <c r="B120" s="2" t="s">
        <v>414</v>
      </c>
      <c r="C120" s="33" t="s">
        <v>17</v>
      </c>
      <c r="D120" s="2" t="s">
        <v>84</v>
      </c>
      <c r="E120" s="2" t="s">
        <v>415</v>
      </c>
      <c r="F120" s="2">
        <v>410504.27</v>
      </c>
      <c r="G120" s="2">
        <v>1533753.44</v>
      </c>
      <c r="H120" s="2" t="s">
        <v>413</v>
      </c>
      <c r="I120" s="2">
        <v>704</v>
      </c>
      <c r="J120" s="13">
        <v>44036</v>
      </c>
      <c r="K120" s="13">
        <v>47688</v>
      </c>
      <c r="L120" s="2">
        <v>170</v>
      </c>
      <c r="M120" s="2">
        <f t="shared" si="1"/>
        <v>170</v>
      </c>
    </row>
    <row r="121" spans="1:14" ht="38.25" x14ac:dyDescent="0.25">
      <c r="A121" s="33" t="s">
        <v>16</v>
      </c>
      <c r="B121" s="2" t="s">
        <v>416</v>
      </c>
      <c r="C121" s="33" t="s">
        <v>17</v>
      </c>
      <c r="D121" s="2" t="s">
        <v>18</v>
      </c>
      <c r="E121" s="2" t="s">
        <v>417</v>
      </c>
      <c r="F121" s="2">
        <v>427349.32</v>
      </c>
      <c r="G121" s="2">
        <v>1530704.45</v>
      </c>
      <c r="H121" s="2" t="s">
        <v>416</v>
      </c>
      <c r="I121" s="2">
        <v>712</v>
      </c>
      <c r="J121" s="13">
        <v>44039</v>
      </c>
      <c r="K121" s="13">
        <v>47691</v>
      </c>
      <c r="L121" s="2">
        <v>126</v>
      </c>
      <c r="M121" s="2">
        <f t="shared" si="1"/>
        <v>126</v>
      </c>
    </row>
    <row r="122" spans="1:14" ht="38.25" x14ac:dyDescent="0.25">
      <c r="A122" s="33" t="s">
        <v>16</v>
      </c>
      <c r="B122" s="2" t="s">
        <v>418</v>
      </c>
      <c r="C122" s="33" t="s">
        <v>17</v>
      </c>
      <c r="D122" s="2" t="s">
        <v>18</v>
      </c>
      <c r="E122" s="2" t="s">
        <v>419</v>
      </c>
      <c r="F122" s="2">
        <v>408054.89</v>
      </c>
      <c r="G122" s="2">
        <v>1534295.29</v>
      </c>
      <c r="H122" s="2" t="s">
        <v>418</v>
      </c>
      <c r="I122" s="2">
        <v>713</v>
      </c>
      <c r="J122" s="13">
        <v>44039</v>
      </c>
      <c r="K122" s="13">
        <v>47691</v>
      </c>
      <c r="L122" s="2">
        <v>100</v>
      </c>
      <c r="M122" s="2">
        <f t="shared" si="1"/>
        <v>100</v>
      </c>
    </row>
    <row r="123" spans="1:14" ht="25.5" x14ac:dyDescent="0.25">
      <c r="A123" s="33" t="s">
        <v>16</v>
      </c>
      <c r="B123" s="2" t="s">
        <v>420</v>
      </c>
      <c r="C123" s="33" t="s">
        <v>17</v>
      </c>
      <c r="D123" s="2" t="s">
        <v>18</v>
      </c>
      <c r="E123" s="2" t="s">
        <v>421</v>
      </c>
      <c r="F123" s="2">
        <v>405117.97</v>
      </c>
      <c r="G123" s="2">
        <v>1533504.54</v>
      </c>
      <c r="H123" s="2" t="s">
        <v>420</v>
      </c>
      <c r="I123" s="2">
        <v>720</v>
      </c>
      <c r="J123" s="13">
        <v>44039</v>
      </c>
      <c r="K123" s="13">
        <v>47691</v>
      </c>
      <c r="L123" s="2">
        <v>150</v>
      </c>
      <c r="M123" s="2">
        <f t="shared" si="1"/>
        <v>150</v>
      </c>
    </row>
    <row r="124" spans="1:14" ht="25.5" x14ac:dyDescent="0.25">
      <c r="A124" s="33" t="s">
        <v>16</v>
      </c>
      <c r="B124" s="2" t="s">
        <v>426</v>
      </c>
      <c r="C124" s="33" t="s">
        <v>17</v>
      </c>
      <c r="D124" s="2" t="s">
        <v>18</v>
      </c>
      <c r="E124" s="2" t="s">
        <v>427</v>
      </c>
      <c r="F124" s="2">
        <v>405703.34</v>
      </c>
      <c r="G124" s="2">
        <v>1529855.6</v>
      </c>
      <c r="H124" s="2" t="s">
        <v>426</v>
      </c>
      <c r="I124" s="2">
        <v>703</v>
      </c>
      <c r="J124" s="13">
        <v>44036</v>
      </c>
      <c r="K124" s="13">
        <v>47688</v>
      </c>
      <c r="L124" s="2">
        <v>120</v>
      </c>
      <c r="M124" s="2">
        <f t="shared" si="1"/>
        <v>120</v>
      </c>
    </row>
    <row r="125" spans="1:14" ht="38.25" x14ac:dyDescent="0.25">
      <c r="A125" s="33" t="s">
        <v>16</v>
      </c>
      <c r="B125" s="2" t="s">
        <v>428</v>
      </c>
      <c r="C125" s="33" t="s">
        <v>17</v>
      </c>
      <c r="D125" s="2" t="s">
        <v>18</v>
      </c>
      <c r="E125" s="2" t="s">
        <v>429</v>
      </c>
      <c r="F125" s="2">
        <v>415553.89</v>
      </c>
      <c r="G125" s="2">
        <v>1538222.09</v>
      </c>
      <c r="H125" s="2" t="s">
        <v>428</v>
      </c>
      <c r="I125" s="2">
        <v>731</v>
      </c>
      <c r="J125" s="13">
        <v>44042</v>
      </c>
      <c r="K125" s="13">
        <v>47694</v>
      </c>
      <c r="L125" s="2">
        <v>100</v>
      </c>
      <c r="M125" s="2">
        <f t="shared" si="1"/>
        <v>100</v>
      </c>
    </row>
    <row r="126" spans="1:14" ht="25.5" x14ac:dyDescent="0.25">
      <c r="A126" s="33" t="s">
        <v>16</v>
      </c>
      <c r="B126" s="2" t="s">
        <v>430</v>
      </c>
      <c r="C126" s="33" t="s">
        <v>17</v>
      </c>
      <c r="D126" s="2" t="s">
        <v>31</v>
      </c>
      <c r="E126" s="2" t="s">
        <v>431</v>
      </c>
      <c r="F126" s="2">
        <v>405123.87</v>
      </c>
      <c r="G126" s="2">
        <v>1530815.4</v>
      </c>
      <c r="H126" s="2" t="s">
        <v>430</v>
      </c>
      <c r="I126" s="2">
        <v>733</v>
      </c>
      <c r="J126" s="13">
        <v>44042</v>
      </c>
      <c r="K126" s="13">
        <v>47694</v>
      </c>
      <c r="L126" s="2">
        <v>132</v>
      </c>
      <c r="M126" s="2">
        <f t="shared" si="1"/>
        <v>132</v>
      </c>
    </row>
    <row r="127" spans="1:14" ht="25.5" customHeight="1" x14ac:dyDescent="0.25">
      <c r="A127" s="33" t="s">
        <v>16</v>
      </c>
      <c r="B127" s="2" t="s">
        <v>438</v>
      </c>
      <c r="C127" s="34" t="s">
        <v>24</v>
      </c>
      <c r="D127" s="2" t="s">
        <v>42</v>
      </c>
      <c r="E127" s="2" t="s">
        <v>439</v>
      </c>
      <c r="F127" s="2">
        <v>406256.55</v>
      </c>
      <c r="G127" s="2">
        <v>1533363.55</v>
      </c>
      <c r="H127" s="2" t="s">
        <v>438</v>
      </c>
      <c r="I127" s="10">
        <v>732</v>
      </c>
      <c r="J127" s="13">
        <v>44042</v>
      </c>
      <c r="K127" s="13">
        <v>47694</v>
      </c>
      <c r="L127" s="2">
        <v>160</v>
      </c>
      <c r="M127" s="2">
        <f t="shared" si="1"/>
        <v>160</v>
      </c>
    </row>
    <row r="128" spans="1:14" x14ac:dyDescent="0.25">
      <c r="A128" s="39" t="s">
        <v>440</v>
      </c>
      <c r="B128" s="40"/>
      <c r="C128" s="39"/>
      <c r="D128" s="40"/>
      <c r="E128" s="40"/>
      <c r="F128" s="40"/>
      <c r="G128" s="40"/>
      <c r="H128" s="40"/>
      <c r="I128" s="40"/>
      <c r="J128" s="40"/>
      <c r="K128" s="40"/>
      <c r="L128" s="40">
        <f>SUM(L101:L127)</f>
        <v>3391</v>
      </c>
      <c r="M128" s="40">
        <f t="shared" si="1"/>
        <v>3391</v>
      </c>
    </row>
    <row r="129" spans="1:13" ht="25.5" customHeight="1" x14ac:dyDescent="0.25">
      <c r="A129" s="33" t="s">
        <v>16</v>
      </c>
      <c r="B129" s="37" t="s">
        <v>447</v>
      </c>
      <c r="C129" s="33" t="s">
        <v>17</v>
      </c>
      <c r="D129" s="37" t="s">
        <v>42</v>
      </c>
      <c r="E129" s="37" t="s">
        <v>448</v>
      </c>
      <c r="F129" s="2">
        <v>407281.76</v>
      </c>
      <c r="G129" s="2">
        <v>1537662.4</v>
      </c>
      <c r="H129" s="37" t="s">
        <v>447</v>
      </c>
      <c r="I129" s="2">
        <v>769</v>
      </c>
      <c r="J129" s="38">
        <v>44050</v>
      </c>
      <c r="K129" s="38">
        <v>47702</v>
      </c>
      <c r="L129" s="2">
        <v>100</v>
      </c>
      <c r="M129" s="2">
        <f t="shared" si="1"/>
        <v>100</v>
      </c>
    </row>
    <row r="130" spans="1:13" ht="38.25" x14ac:dyDescent="0.25">
      <c r="A130" s="33" t="s">
        <v>16</v>
      </c>
      <c r="B130" s="37" t="s">
        <v>449</v>
      </c>
      <c r="C130" s="33" t="s">
        <v>17</v>
      </c>
      <c r="D130" s="37" t="s">
        <v>42</v>
      </c>
      <c r="E130" s="37" t="s">
        <v>450</v>
      </c>
      <c r="F130" s="2">
        <v>410315.8</v>
      </c>
      <c r="G130" s="2">
        <v>1538793.21</v>
      </c>
      <c r="H130" s="37" t="s">
        <v>449</v>
      </c>
      <c r="I130" s="2">
        <v>752</v>
      </c>
      <c r="J130" s="38">
        <v>44047</v>
      </c>
      <c r="K130" s="38">
        <v>47699</v>
      </c>
      <c r="L130" s="2">
        <v>70</v>
      </c>
      <c r="M130" s="2">
        <f t="shared" si="1"/>
        <v>70</v>
      </c>
    </row>
    <row r="131" spans="1:13" ht="25.5" x14ac:dyDescent="0.25">
      <c r="A131" s="33" t="s">
        <v>16</v>
      </c>
      <c r="B131" s="37" t="s">
        <v>404</v>
      </c>
      <c r="C131" s="33" t="s">
        <v>17</v>
      </c>
      <c r="D131" s="37" t="s">
        <v>42</v>
      </c>
      <c r="E131" s="37" t="s">
        <v>405</v>
      </c>
      <c r="F131" s="2">
        <v>405314.36</v>
      </c>
      <c r="G131" s="2">
        <v>1531219.34</v>
      </c>
      <c r="H131" s="37" t="s">
        <v>404</v>
      </c>
      <c r="I131" s="2">
        <v>771</v>
      </c>
      <c r="J131" s="38">
        <v>44050</v>
      </c>
      <c r="K131" s="38">
        <v>47702</v>
      </c>
      <c r="L131" s="2">
        <v>75</v>
      </c>
      <c r="M131" s="2">
        <f t="shared" si="1"/>
        <v>75</v>
      </c>
    </row>
    <row r="132" spans="1:13" ht="25.5" x14ac:dyDescent="0.25">
      <c r="A132" s="33" t="s">
        <v>16</v>
      </c>
      <c r="B132" s="37" t="s">
        <v>451</v>
      </c>
      <c r="C132" s="33" t="s">
        <v>17</v>
      </c>
      <c r="D132" s="37" t="s">
        <v>42</v>
      </c>
      <c r="E132" s="37" t="s">
        <v>452</v>
      </c>
      <c r="F132" s="2">
        <v>413700.15</v>
      </c>
      <c r="G132" s="2">
        <v>1537853.14</v>
      </c>
      <c r="H132" s="37" t="s">
        <v>451</v>
      </c>
      <c r="I132" s="2">
        <v>788</v>
      </c>
      <c r="J132" s="38">
        <v>44054</v>
      </c>
      <c r="K132" s="38">
        <v>47706</v>
      </c>
      <c r="L132" s="2">
        <v>250</v>
      </c>
      <c r="M132" s="2">
        <f t="shared" si="1"/>
        <v>250</v>
      </c>
    </row>
    <row r="133" spans="1:13" ht="25.5" x14ac:dyDescent="0.25">
      <c r="A133" s="33" t="s">
        <v>16</v>
      </c>
      <c r="B133" s="37" t="s">
        <v>453</v>
      </c>
      <c r="C133" s="33" t="s">
        <v>17</v>
      </c>
      <c r="D133" s="37" t="s">
        <v>42</v>
      </c>
      <c r="E133" s="37" t="s">
        <v>454</v>
      </c>
      <c r="F133" s="2">
        <v>404927.43</v>
      </c>
      <c r="G133" s="2">
        <v>1533691.16</v>
      </c>
      <c r="H133" s="37" t="s">
        <v>453</v>
      </c>
      <c r="I133" s="2">
        <v>787</v>
      </c>
      <c r="J133" s="38">
        <v>44053</v>
      </c>
      <c r="K133" s="38">
        <v>47705</v>
      </c>
      <c r="L133" s="2">
        <v>150</v>
      </c>
      <c r="M133" s="2">
        <f t="shared" si="1"/>
        <v>150</v>
      </c>
    </row>
    <row r="134" spans="1:13" ht="38.25" x14ac:dyDescent="0.25">
      <c r="A134" s="33" t="s">
        <v>16</v>
      </c>
      <c r="B134" s="37" t="s">
        <v>459</v>
      </c>
      <c r="C134" s="37" t="s">
        <v>24</v>
      </c>
      <c r="D134" s="37" t="s">
        <v>42</v>
      </c>
      <c r="E134" s="37" t="s">
        <v>460</v>
      </c>
      <c r="F134" s="37">
        <v>405605.74</v>
      </c>
      <c r="G134" s="37">
        <v>1529210.16</v>
      </c>
      <c r="H134" s="37" t="s">
        <v>459</v>
      </c>
      <c r="I134" s="2">
        <v>808</v>
      </c>
      <c r="J134" s="38">
        <v>44064</v>
      </c>
      <c r="K134" s="38">
        <v>47716</v>
      </c>
      <c r="L134" s="2">
        <v>155</v>
      </c>
      <c r="M134" s="2">
        <f t="shared" si="1"/>
        <v>155</v>
      </c>
    </row>
    <row r="135" spans="1:13" ht="38.25" x14ac:dyDescent="0.25">
      <c r="A135" s="33" t="s">
        <v>16</v>
      </c>
      <c r="B135" s="37" t="s">
        <v>461</v>
      </c>
      <c r="C135" s="33" t="s">
        <v>17</v>
      </c>
      <c r="D135" s="37" t="s">
        <v>42</v>
      </c>
      <c r="E135" s="37" t="s">
        <v>462</v>
      </c>
      <c r="F135" s="2">
        <v>427332.91</v>
      </c>
      <c r="G135" s="2">
        <v>1530977.26</v>
      </c>
      <c r="H135" s="37" t="s">
        <v>461</v>
      </c>
      <c r="I135" s="2">
        <v>803</v>
      </c>
      <c r="J135" s="38">
        <v>44060</v>
      </c>
      <c r="K135" s="38">
        <v>47712</v>
      </c>
      <c r="L135" s="2">
        <v>100</v>
      </c>
      <c r="M135" s="2">
        <f t="shared" si="1"/>
        <v>100</v>
      </c>
    </row>
    <row r="136" spans="1:13" ht="25.5" x14ac:dyDescent="0.25">
      <c r="A136" s="33" t="s">
        <v>16</v>
      </c>
      <c r="B136" s="37" t="s">
        <v>420</v>
      </c>
      <c r="C136" s="33" t="s">
        <v>17</v>
      </c>
      <c r="D136" s="37" t="s">
        <v>42</v>
      </c>
      <c r="E136" s="37" t="s">
        <v>466</v>
      </c>
      <c r="F136" s="2">
        <v>405128.08</v>
      </c>
      <c r="G136" s="2">
        <v>1533518.99</v>
      </c>
      <c r="H136" s="37" t="s">
        <v>420</v>
      </c>
      <c r="I136" s="2">
        <v>840</v>
      </c>
      <c r="J136" s="38">
        <v>44067</v>
      </c>
      <c r="K136" s="38">
        <v>47719</v>
      </c>
      <c r="L136" s="2">
        <v>100</v>
      </c>
      <c r="M136" s="2">
        <f t="shared" si="1"/>
        <v>100</v>
      </c>
    </row>
    <row r="137" spans="1:13" ht="25.5" customHeight="1" x14ac:dyDescent="0.25">
      <c r="A137" s="33" t="s">
        <v>16</v>
      </c>
      <c r="B137" s="37" t="s">
        <v>467</v>
      </c>
      <c r="C137" s="33" t="s">
        <v>17</v>
      </c>
      <c r="D137" s="37" t="s">
        <v>42</v>
      </c>
      <c r="E137" s="37" t="s">
        <v>468</v>
      </c>
      <c r="F137" s="2">
        <v>417958.56</v>
      </c>
      <c r="G137" s="2">
        <v>1535021.91</v>
      </c>
      <c r="H137" s="37" t="s">
        <v>467</v>
      </c>
      <c r="I137" s="2">
        <v>841</v>
      </c>
      <c r="J137" s="38">
        <v>44067</v>
      </c>
      <c r="K137" s="38">
        <v>47719</v>
      </c>
      <c r="L137" s="2">
        <v>140</v>
      </c>
      <c r="M137" s="2">
        <f t="shared" si="1"/>
        <v>140</v>
      </c>
    </row>
    <row r="138" spans="1:13" ht="38.25" x14ac:dyDescent="0.25">
      <c r="A138" s="33" t="s">
        <v>16</v>
      </c>
      <c r="B138" s="37" t="s">
        <v>469</v>
      </c>
      <c r="C138" s="33" t="s">
        <v>17</v>
      </c>
      <c r="D138" s="37" t="s">
        <v>31</v>
      </c>
      <c r="E138" s="37" t="s">
        <v>470</v>
      </c>
      <c r="F138" s="2">
        <v>405811.73</v>
      </c>
      <c r="G138" s="2">
        <v>1518297.74</v>
      </c>
      <c r="H138" s="37" t="s">
        <v>469</v>
      </c>
      <c r="I138" s="2">
        <v>834</v>
      </c>
      <c r="J138" s="38">
        <v>44067</v>
      </c>
      <c r="K138" s="38">
        <v>47719</v>
      </c>
      <c r="L138" s="2">
        <v>235</v>
      </c>
      <c r="M138" s="2">
        <f t="shared" si="1"/>
        <v>235</v>
      </c>
    </row>
    <row r="139" spans="1:13" ht="38.25" x14ac:dyDescent="0.25">
      <c r="A139" s="33" t="s">
        <v>16</v>
      </c>
      <c r="B139" s="37" t="s">
        <v>471</v>
      </c>
      <c r="C139" s="33" t="s">
        <v>17</v>
      </c>
      <c r="D139" s="37" t="s">
        <v>42</v>
      </c>
      <c r="E139" s="37" t="s">
        <v>472</v>
      </c>
      <c r="F139" s="2">
        <v>426827.97</v>
      </c>
      <c r="G139" s="2">
        <v>1535862.35</v>
      </c>
      <c r="H139" s="37" t="s">
        <v>471</v>
      </c>
      <c r="I139" s="2">
        <v>832</v>
      </c>
      <c r="J139" s="38">
        <v>44067</v>
      </c>
      <c r="K139" s="38">
        <v>47719</v>
      </c>
      <c r="L139" s="2">
        <v>129</v>
      </c>
      <c r="M139" s="2">
        <f t="shared" ref="M139:M158" si="3">L139</f>
        <v>129</v>
      </c>
    </row>
    <row r="140" spans="1:13" ht="38.25" x14ac:dyDescent="0.25">
      <c r="A140" s="33" t="s">
        <v>16</v>
      </c>
      <c r="B140" s="37" t="s">
        <v>473</v>
      </c>
      <c r="C140" s="33" t="s">
        <v>17</v>
      </c>
      <c r="D140" s="37" t="s">
        <v>31</v>
      </c>
      <c r="E140" s="37" t="s">
        <v>474</v>
      </c>
      <c r="F140" s="2">
        <v>415358.73</v>
      </c>
      <c r="G140" s="2">
        <v>1539447.36</v>
      </c>
      <c r="H140" s="37" t="s">
        <v>473</v>
      </c>
      <c r="I140" s="2">
        <v>820</v>
      </c>
      <c r="J140" s="38">
        <v>44067</v>
      </c>
      <c r="K140" s="38">
        <v>47719</v>
      </c>
      <c r="L140" s="2">
        <v>134</v>
      </c>
      <c r="M140" s="2">
        <f t="shared" si="3"/>
        <v>134</v>
      </c>
    </row>
    <row r="141" spans="1:13" s="42" customFormat="1" x14ac:dyDescent="0.25">
      <c r="A141" s="39" t="s">
        <v>476</v>
      </c>
      <c r="B141" s="40"/>
      <c r="C141" s="39"/>
      <c r="D141" s="40"/>
      <c r="E141" s="40"/>
      <c r="F141" s="40"/>
      <c r="G141" s="40"/>
      <c r="H141" s="40"/>
      <c r="I141" s="40"/>
      <c r="J141" s="22"/>
      <c r="K141" s="22"/>
      <c r="L141" s="40">
        <f>SUM(L129:L140)</f>
        <v>1638</v>
      </c>
      <c r="M141" s="40"/>
    </row>
    <row r="142" spans="1:13" ht="25.5" x14ac:dyDescent="0.25">
      <c r="A142" s="33" t="s">
        <v>16</v>
      </c>
      <c r="B142" s="37" t="s">
        <v>289</v>
      </c>
      <c r="C142" s="33" t="s">
        <v>17</v>
      </c>
      <c r="D142" s="37" t="s">
        <v>42</v>
      </c>
      <c r="E142" s="37" t="s">
        <v>477</v>
      </c>
      <c r="F142" s="2">
        <v>404860.26</v>
      </c>
      <c r="G142" s="2">
        <v>1536089.71</v>
      </c>
      <c r="H142" s="37" t="s">
        <v>289</v>
      </c>
      <c r="I142" s="2">
        <v>903</v>
      </c>
      <c r="J142" s="38">
        <v>44082</v>
      </c>
      <c r="K142" s="38">
        <v>47734</v>
      </c>
      <c r="L142" s="2">
        <v>242</v>
      </c>
      <c r="M142" s="2">
        <f t="shared" si="3"/>
        <v>242</v>
      </c>
    </row>
    <row r="143" spans="1:13" ht="38.25" x14ac:dyDescent="0.25">
      <c r="A143" s="33" t="s">
        <v>16</v>
      </c>
      <c r="B143" s="37" t="s">
        <v>478</v>
      </c>
      <c r="C143" s="33" t="s">
        <v>17</v>
      </c>
      <c r="D143" s="37" t="s">
        <v>42</v>
      </c>
      <c r="E143" s="37" t="s">
        <v>479</v>
      </c>
      <c r="F143" s="2">
        <v>415883.52000000002</v>
      </c>
      <c r="G143" s="2">
        <v>1538173.78</v>
      </c>
      <c r="H143" s="37" t="s">
        <v>478</v>
      </c>
      <c r="I143" s="2">
        <v>898</v>
      </c>
      <c r="J143" s="38">
        <v>44078</v>
      </c>
      <c r="K143" s="38">
        <v>47730</v>
      </c>
      <c r="L143" s="2">
        <v>100</v>
      </c>
      <c r="M143" s="2">
        <f t="shared" si="3"/>
        <v>100</v>
      </c>
    </row>
    <row r="144" spans="1:13" ht="25.5" customHeight="1" x14ac:dyDescent="0.25">
      <c r="A144" s="33" t="s">
        <v>16</v>
      </c>
      <c r="B144" s="37" t="s">
        <v>488</v>
      </c>
      <c r="C144" s="33" t="s">
        <v>17</v>
      </c>
      <c r="D144" s="37" t="s">
        <v>42</v>
      </c>
      <c r="E144" s="37" t="s">
        <v>489</v>
      </c>
      <c r="F144" s="2">
        <v>411669.66</v>
      </c>
      <c r="G144" s="2">
        <v>1529827.83</v>
      </c>
      <c r="H144" s="37" t="s">
        <v>488</v>
      </c>
      <c r="I144" s="2">
        <v>908</v>
      </c>
      <c r="J144" s="38">
        <v>44075</v>
      </c>
      <c r="K144" s="38">
        <v>47727</v>
      </c>
      <c r="L144" s="2">
        <v>104</v>
      </c>
      <c r="M144" s="2">
        <f t="shared" si="3"/>
        <v>104</v>
      </c>
    </row>
    <row r="145" spans="1:23" ht="38.25" x14ac:dyDescent="0.25">
      <c r="A145" s="33" t="s">
        <v>16</v>
      </c>
      <c r="B145" s="37" t="s">
        <v>490</v>
      </c>
      <c r="C145" s="33" t="s">
        <v>17</v>
      </c>
      <c r="D145" s="37" t="s">
        <v>42</v>
      </c>
      <c r="E145" s="37" t="s">
        <v>491</v>
      </c>
      <c r="F145" s="2">
        <v>414370.13</v>
      </c>
      <c r="G145" s="2">
        <v>1537935.72</v>
      </c>
      <c r="H145" s="37" t="s">
        <v>490</v>
      </c>
      <c r="I145" s="2">
        <v>906</v>
      </c>
      <c r="J145" s="38">
        <v>44083</v>
      </c>
      <c r="K145" s="38">
        <v>47735</v>
      </c>
      <c r="L145" s="2">
        <v>67</v>
      </c>
      <c r="M145" s="2">
        <f t="shared" si="3"/>
        <v>67</v>
      </c>
    </row>
    <row r="146" spans="1:23" ht="25.5" x14ac:dyDescent="0.25">
      <c r="A146" s="33" t="s">
        <v>16</v>
      </c>
      <c r="B146" s="37" t="s">
        <v>492</v>
      </c>
      <c r="C146" s="33" t="s">
        <v>17</v>
      </c>
      <c r="D146" s="37" t="s">
        <v>31</v>
      </c>
      <c r="E146" s="37" t="s">
        <v>493</v>
      </c>
      <c r="F146" s="2">
        <v>404918.46</v>
      </c>
      <c r="G146" s="2">
        <v>1533365.62</v>
      </c>
      <c r="H146" s="37" t="s">
        <v>492</v>
      </c>
      <c r="I146" s="2">
        <v>916</v>
      </c>
      <c r="J146" s="38">
        <v>44085</v>
      </c>
      <c r="K146" s="38">
        <v>47737</v>
      </c>
      <c r="L146" s="2">
        <v>100</v>
      </c>
      <c r="M146" s="2">
        <f t="shared" si="3"/>
        <v>100</v>
      </c>
    </row>
    <row r="147" spans="1:23" ht="25.5" x14ac:dyDescent="0.25">
      <c r="A147" s="33" t="s">
        <v>16</v>
      </c>
      <c r="B147" s="37" t="s">
        <v>505</v>
      </c>
      <c r="C147" s="33" t="s">
        <v>17</v>
      </c>
      <c r="D147" s="37" t="s">
        <v>31</v>
      </c>
      <c r="E147" s="37" t="s">
        <v>506</v>
      </c>
      <c r="F147" s="2">
        <v>404044.22</v>
      </c>
      <c r="G147" s="2">
        <v>1533440.62</v>
      </c>
      <c r="H147" s="37" t="s">
        <v>505</v>
      </c>
      <c r="I147" s="2">
        <v>947</v>
      </c>
      <c r="J147" s="38">
        <v>44096</v>
      </c>
      <c r="K147" s="38">
        <v>44096</v>
      </c>
      <c r="L147" s="2">
        <v>245</v>
      </c>
      <c r="M147" s="2">
        <f t="shared" si="3"/>
        <v>245</v>
      </c>
    </row>
    <row r="148" spans="1:23" s="44" customFormat="1" x14ac:dyDescent="0.25">
      <c r="A148" s="39" t="s">
        <v>507</v>
      </c>
      <c r="B148" s="40"/>
      <c r="C148" s="39"/>
      <c r="D148" s="40"/>
      <c r="E148" s="40"/>
      <c r="F148" s="40"/>
      <c r="G148" s="40"/>
      <c r="H148" s="40"/>
      <c r="I148" s="40"/>
      <c r="J148" s="22"/>
      <c r="K148" s="22"/>
      <c r="L148" s="40"/>
      <c r="M148" s="40"/>
    </row>
    <row r="149" spans="1:23" ht="38.25" x14ac:dyDescent="0.25">
      <c r="A149" s="33" t="s">
        <v>16</v>
      </c>
      <c r="B149" s="37" t="s">
        <v>508</v>
      </c>
      <c r="C149" s="33" t="s">
        <v>17</v>
      </c>
      <c r="D149" s="37" t="s">
        <v>31</v>
      </c>
      <c r="E149" s="37" t="s">
        <v>509</v>
      </c>
      <c r="F149" s="2">
        <v>426686.6</v>
      </c>
      <c r="G149" s="2">
        <v>1531183.12</v>
      </c>
      <c r="H149" s="37" t="s">
        <v>508</v>
      </c>
      <c r="I149" s="2">
        <v>988</v>
      </c>
      <c r="J149" s="38">
        <v>44109</v>
      </c>
      <c r="K149" s="38">
        <v>47761</v>
      </c>
      <c r="L149" s="2">
        <v>94</v>
      </c>
      <c r="M149" s="2">
        <f t="shared" si="3"/>
        <v>94</v>
      </c>
    </row>
    <row r="150" spans="1:23" ht="25.5" x14ac:dyDescent="0.25">
      <c r="A150" s="33" t="s">
        <v>16</v>
      </c>
      <c r="B150" s="37" t="s">
        <v>510</v>
      </c>
      <c r="C150" s="43" t="s">
        <v>17</v>
      </c>
      <c r="D150" s="37" t="s">
        <v>31</v>
      </c>
      <c r="E150" s="37" t="s">
        <v>511</v>
      </c>
      <c r="F150" s="2">
        <v>405139.91</v>
      </c>
      <c r="G150" s="2">
        <v>153383</v>
      </c>
      <c r="H150" s="37" t="s">
        <v>510</v>
      </c>
      <c r="I150" s="2">
        <v>992</v>
      </c>
      <c r="J150" s="38">
        <v>44109</v>
      </c>
      <c r="K150" s="38">
        <v>47761</v>
      </c>
      <c r="L150" s="2">
        <v>95</v>
      </c>
      <c r="M150" s="2">
        <f t="shared" si="3"/>
        <v>95</v>
      </c>
      <c r="W150" s="10">
        <v>10</v>
      </c>
    </row>
    <row r="151" spans="1:23" ht="38.25" x14ac:dyDescent="0.25">
      <c r="A151" s="33" t="s">
        <v>16</v>
      </c>
      <c r="B151" s="37" t="s">
        <v>512</v>
      </c>
      <c r="C151" s="43" t="s">
        <v>17</v>
      </c>
      <c r="D151" s="37" t="s">
        <v>42</v>
      </c>
      <c r="E151" s="37" t="s">
        <v>513</v>
      </c>
      <c r="F151" s="2">
        <v>415512.79</v>
      </c>
      <c r="G151" s="2">
        <v>1539546.05</v>
      </c>
      <c r="H151" s="37" t="s">
        <v>512</v>
      </c>
      <c r="I151" s="2">
        <v>974</v>
      </c>
      <c r="J151" s="38">
        <v>44106</v>
      </c>
      <c r="K151" s="38">
        <v>47758</v>
      </c>
      <c r="L151" s="2">
        <v>120</v>
      </c>
      <c r="M151" s="2">
        <f t="shared" si="3"/>
        <v>120</v>
      </c>
      <c r="W151" s="47">
        <v>10</v>
      </c>
    </row>
    <row r="152" spans="1:23" ht="25.5" customHeight="1" x14ac:dyDescent="0.25">
      <c r="A152" s="33" t="s">
        <v>16</v>
      </c>
      <c r="B152" s="37" t="s">
        <v>376</v>
      </c>
      <c r="C152" s="43" t="s">
        <v>17</v>
      </c>
      <c r="D152" s="37" t="s">
        <v>31</v>
      </c>
      <c r="E152" s="37" t="s">
        <v>515</v>
      </c>
      <c r="F152" s="2">
        <v>415595.26</v>
      </c>
      <c r="G152" s="2">
        <v>1539212.07</v>
      </c>
      <c r="H152" s="37" t="s">
        <v>376</v>
      </c>
      <c r="I152" s="2">
        <v>1009</v>
      </c>
      <c r="J152" s="38">
        <v>44118</v>
      </c>
      <c r="K152" s="38">
        <v>47770</v>
      </c>
      <c r="L152" s="2">
        <v>114</v>
      </c>
      <c r="M152" s="37">
        <f t="shared" si="3"/>
        <v>114</v>
      </c>
      <c r="W152" s="47">
        <v>10</v>
      </c>
    </row>
    <row r="153" spans="1:23" ht="38.25" x14ac:dyDescent="0.25">
      <c r="A153" s="43" t="s">
        <v>16</v>
      </c>
      <c r="B153" s="37" t="s">
        <v>516</v>
      </c>
      <c r="C153" s="43" t="s">
        <v>17</v>
      </c>
      <c r="D153" s="37" t="s">
        <v>42</v>
      </c>
      <c r="E153" s="37" t="s">
        <v>517</v>
      </c>
      <c r="F153" s="2">
        <v>415185.83</v>
      </c>
      <c r="G153" s="2">
        <v>153957.88</v>
      </c>
      <c r="H153" s="37" t="s">
        <v>516</v>
      </c>
      <c r="I153" s="2">
        <v>1007</v>
      </c>
      <c r="J153" s="38">
        <v>44117</v>
      </c>
      <c r="K153" s="38">
        <v>47769</v>
      </c>
      <c r="L153" s="2">
        <v>67</v>
      </c>
      <c r="M153" s="37">
        <f t="shared" si="3"/>
        <v>67</v>
      </c>
      <c r="W153" s="47">
        <v>10</v>
      </c>
    </row>
    <row r="154" spans="1:23" ht="38.25" x14ac:dyDescent="0.25">
      <c r="A154" s="43" t="s">
        <v>16</v>
      </c>
      <c r="B154" s="37" t="s">
        <v>518</v>
      </c>
      <c r="C154" s="43" t="s">
        <v>17</v>
      </c>
      <c r="D154" s="37" t="s">
        <v>42</v>
      </c>
      <c r="E154" s="37" t="s">
        <v>519</v>
      </c>
      <c r="F154" s="2">
        <v>410443.39</v>
      </c>
      <c r="G154" s="2">
        <v>1538514.49</v>
      </c>
      <c r="H154" s="37" t="s">
        <v>518</v>
      </c>
      <c r="I154" s="2">
        <v>1004</v>
      </c>
      <c r="J154" s="38">
        <v>44111</v>
      </c>
      <c r="K154" s="38">
        <v>47763</v>
      </c>
      <c r="L154" s="2">
        <v>126</v>
      </c>
      <c r="M154" s="37">
        <f t="shared" si="3"/>
        <v>126</v>
      </c>
      <c r="W154" s="47">
        <v>10</v>
      </c>
    </row>
    <row r="155" spans="1:23" ht="25.5" x14ac:dyDescent="0.25">
      <c r="A155" s="43" t="s">
        <v>16</v>
      </c>
      <c r="B155" s="37" t="s">
        <v>520</v>
      </c>
      <c r="C155" s="43" t="s">
        <v>17</v>
      </c>
      <c r="D155" s="37" t="s">
        <v>31</v>
      </c>
      <c r="E155" s="37" t="s">
        <v>521</v>
      </c>
      <c r="F155" s="2">
        <v>407521.92</v>
      </c>
      <c r="G155" s="2">
        <v>1531323.23</v>
      </c>
      <c r="H155" s="2" t="s">
        <v>520</v>
      </c>
      <c r="I155" s="2">
        <v>1002</v>
      </c>
      <c r="J155" s="38">
        <v>44111</v>
      </c>
      <c r="K155" s="38">
        <v>47763</v>
      </c>
      <c r="L155" s="2">
        <v>102</v>
      </c>
      <c r="M155" s="37">
        <f t="shared" si="3"/>
        <v>102</v>
      </c>
      <c r="W155" s="47">
        <v>10</v>
      </c>
    </row>
    <row r="156" spans="1:23" ht="25.5" customHeight="1" x14ac:dyDescent="0.25">
      <c r="A156" s="43" t="s">
        <v>16</v>
      </c>
      <c r="B156" s="37" t="s">
        <v>522</v>
      </c>
      <c r="C156" s="43" t="s">
        <v>17</v>
      </c>
      <c r="D156" s="37" t="s">
        <v>42</v>
      </c>
      <c r="E156" s="37" t="s">
        <v>523</v>
      </c>
      <c r="F156" s="2">
        <v>415887.7</v>
      </c>
      <c r="G156" s="2">
        <v>1538885.12</v>
      </c>
      <c r="H156" s="37" t="s">
        <v>522</v>
      </c>
      <c r="I156" s="2">
        <v>1021</v>
      </c>
      <c r="J156" s="38">
        <v>44111</v>
      </c>
      <c r="K156" s="38">
        <v>47763</v>
      </c>
      <c r="L156" s="2">
        <v>128</v>
      </c>
      <c r="M156" s="2">
        <f t="shared" si="3"/>
        <v>128</v>
      </c>
      <c r="W156" s="47">
        <v>10</v>
      </c>
    </row>
    <row r="157" spans="1:23" ht="25.5" customHeight="1" x14ac:dyDescent="0.25">
      <c r="A157" s="43" t="s">
        <v>16</v>
      </c>
      <c r="B157" s="37" t="s">
        <v>524</v>
      </c>
      <c r="C157" s="43" t="s">
        <v>17</v>
      </c>
      <c r="D157" s="37" t="s">
        <v>31</v>
      </c>
      <c r="E157" s="37" t="s">
        <v>525</v>
      </c>
      <c r="F157" s="2">
        <v>406936.9</v>
      </c>
      <c r="G157" s="2">
        <v>1531986.14</v>
      </c>
      <c r="H157" s="37" t="s">
        <v>524</v>
      </c>
      <c r="I157" s="2">
        <v>1011</v>
      </c>
      <c r="J157" s="38">
        <v>44118</v>
      </c>
      <c r="K157" s="38">
        <v>47770</v>
      </c>
      <c r="L157" s="2">
        <v>150</v>
      </c>
      <c r="M157" s="2">
        <f t="shared" si="3"/>
        <v>150</v>
      </c>
      <c r="W157" s="47">
        <v>10</v>
      </c>
    </row>
    <row r="158" spans="1:23" ht="38.25" x14ac:dyDescent="0.25">
      <c r="A158" s="43" t="s">
        <v>16</v>
      </c>
      <c r="B158" s="37" t="s">
        <v>538</v>
      </c>
      <c r="C158" s="46" t="s">
        <v>17</v>
      </c>
      <c r="D158" s="37" t="s">
        <v>31</v>
      </c>
      <c r="E158" s="37" t="s">
        <v>539</v>
      </c>
      <c r="F158" s="2">
        <v>437381.99</v>
      </c>
      <c r="G158" s="2">
        <v>1537357.12</v>
      </c>
      <c r="H158" s="37" t="s">
        <v>538</v>
      </c>
      <c r="I158" s="2">
        <v>1035</v>
      </c>
      <c r="J158" s="38">
        <v>44124</v>
      </c>
      <c r="K158" s="38">
        <v>47776</v>
      </c>
      <c r="L158" s="2">
        <v>58</v>
      </c>
      <c r="M158" s="2">
        <f t="shared" si="3"/>
        <v>58</v>
      </c>
      <c r="W158" s="47">
        <v>10</v>
      </c>
    </row>
    <row r="159" spans="1:23" s="51" customFormat="1" x14ac:dyDescent="0.25">
      <c r="A159" s="39" t="s">
        <v>542</v>
      </c>
      <c r="B159" s="40"/>
      <c r="C159" s="39"/>
      <c r="D159" s="40"/>
      <c r="E159" s="40"/>
      <c r="F159" s="40"/>
      <c r="G159" s="40"/>
      <c r="H159" s="40"/>
      <c r="I159" s="40"/>
      <c r="J159" s="22"/>
      <c r="K159" s="22"/>
      <c r="L159" s="40"/>
      <c r="M159" s="40"/>
    </row>
    <row r="160" spans="1:23" ht="25.5" customHeight="1" x14ac:dyDescent="0.25">
      <c r="A160" s="43" t="s">
        <v>16</v>
      </c>
      <c r="B160" s="37"/>
      <c r="C160" s="50" t="s">
        <v>17</v>
      </c>
      <c r="D160" s="37"/>
      <c r="E160" s="2"/>
      <c r="F160" s="2"/>
      <c r="G160" s="2"/>
      <c r="H160" s="37"/>
      <c r="I160" s="2"/>
      <c r="J160" s="38"/>
      <c r="K160" s="38">
        <f>DATE(YEAR(J160)+$W150,MONTH(J160),DAY(J160))</f>
        <v>3653</v>
      </c>
      <c r="L160" s="2"/>
      <c r="M160" s="2"/>
      <c r="W160" s="47">
        <v>10</v>
      </c>
    </row>
    <row r="161" spans="1:23" ht="25.5" x14ac:dyDescent="0.25">
      <c r="A161" s="43" t="s">
        <v>16</v>
      </c>
      <c r="B161" s="2"/>
      <c r="C161" s="50" t="s">
        <v>17</v>
      </c>
      <c r="D161" s="2"/>
      <c r="E161" s="2"/>
      <c r="F161" s="2"/>
      <c r="G161" s="2"/>
      <c r="H161" s="2"/>
      <c r="I161" s="2"/>
      <c r="J161" s="38"/>
      <c r="K161" s="38">
        <f>DATE(YEAR(J161)+$W150,MONTH(J161),DAY(J161))</f>
        <v>3653</v>
      </c>
      <c r="L161" s="2"/>
      <c r="M161" s="2"/>
      <c r="W161" s="47">
        <v>10</v>
      </c>
    </row>
    <row r="162" spans="1:23" ht="25.5" x14ac:dyDescent="0.25">
      <c r="A162" s="43" t="s">
        <v>16</v>
      </c>
      <c r="B162" s="2"/>
      <c r="C162" s="50" t="s">
        <v>17</v>
      </c>
      <c r="D162" s="2"/>
      <c r="E162" s="2"/>
      <c r="F162" s="2"/>
      <c r="G162" s="2"/>
      <c r="H162" s="2"/>
      <c r="I162" s="2"/>
      <c r="J162" s="38"/>
      <c r="K162" s="38">
        <f t="shared" ref="K162" si="4">DATE(YEAR(J162)+$W152,MONTH(J162),DAY(J162))</f>
        <v>3653</v>
      </c>
      <c r="L162" s="2"/>
      <c r="M162" s="2"/>
      <c r="W162" s="47">
        <v>10</v>
      </c>
    </row>
    <row r="163" spans="1:23" ht="25.5" x14ac:dyDescent="0.25">
      <c r="A163" s="50" t="s">
        <v>16</v>
      </c>
      <c r="C163" s="50" t="s">
        <v>17</v>
      </c>
      <c r="J163" s="36"/>
      <c r="K163" s="38">
        <f t="shared" ref="K163" si="5">DATE(YEAR(J163)+$W152,MONTH(J163),DAY(J163))</f>
        <v>3653</v>
      </c>
      <c r="W163" s="47">
        <v>10</v>
      </c>
    </row>
    <row r="164" spans="1:23" ht="25.5" x14ac:dyDescent="0.25">
      <c r="A164" s="50" t="s">
        <v>16</v>
      </c>
      <c r="C164" s="50" t="s">
        <v>17</v>
      </c>
      <c r="K164" s="38">
        <f t="shared" ref="K164" si="6">DATE(YEAR(J164)+$W154,MONTH(J164),DAY(J164))</f>
        <v>3653</v>
      </c>
      <c r="W164" s="47">
        <v>10</v>
      </c>
    </row>
    <row r="165" spans="1:23" ht="25.5" x14ac:dyDescent="0.25">
      <c r="A165" s="50" t="s">
        <v>16</v>
      </c>
      <c r="C165" s="50" t="s">
        <v>17</v>
      </c>
      <c r="K165" s="38">
        <f t="shared" ref="K165" si="7">DATE(YEAR(J165)+$W154,MONTH(J165),DAY(J165))</f>
        <v>3653</v>
      </c>
      <c r="W165" s="47">
        <v>10</v>
      </c>
    </row>
    <row r="166" spans="1:23" ht="25.5" x14ac:dyDescent="0.25">
      <c r="A166" s="50" t="s">
        <v>16</v>
      </c>
      <c r="C166" s="50" t="s">
        <v>17</v>
      </c>
      <c r="K166" s="38">
        <f t="shared" ref="K166" si="8">DATE(YEAR(J166)+$W156,MONTH(J166),DAY(J166))</f>
        <v>3653</v>
      </c>
      <c r="W166" s="47">
        <v>10</v>
      </c>
    </row>
    <row r="167" spans="1:23" ht="25.5" x14ac:dyDescent="0.25">
      <c r="A167" s="50" t="s">
        <v>16</v>
      </c>
      <c r="C167" s="50" t="s">
        <v>17</v>
      </c>
      <c r="K167" s="38">
        <f t="shared" ref="K167" si="9">DATE(YEAR(J167)+$W156,MONTH(J167),DAY(J167))</f>
        <v>3653</v>
      </c>
      <c r="W167" s="47">
        <v>10</v>
      </c>
    </row>
    <row r="168" spans="1:23" ht="25.5" x14ac:dyDescent="0.25">
      <c r="A168" s="50" t="s">
        <v>16</v>
      </c>
      <c r="C168" s="50" t="s">
        <v>17</v>
      </c>
      <c r="K168" s="38">
        <f t="shared" ref="K168" si="10">DATE(YEAR(J168)+$W158,MONTH(J168),DAY(J168))</f>
        <v>3653</v>
      </c>
      <c r="W168" s="47">
        <v>10</v>
      </c>
    </row>
    <row r="169" spans="1:23" ht="25.5" x14ac:dyDescent="0.25">
      <c r="A169" s="50" t="s">
        <v>16</v>
      </c>
      <c r="C169" s="50" t="s">
        <v>17</v>
      </c>
      <c r="K169" s="38">
        <f t="shared" ref="K169" si="11">DATE(YEAR(J169)+$W158,MONTH(J169),DAY(J169))</f>
        <v>3653</v>
      </c>
      <c r="W169" s="47">
        <v>10</v>
      </c>
    </row>
    <row r="170" spans="1:23" ht="25.5" x14ac:dyDescent="0.25">
      <c r="A170" s="50" t="s">
        <v>16</v>
      </c>
      <c r="C170" s="50" t="s">
        <v>17</v>
      </c>
      <c r="K170" s="38">
        <f t="shared" ref="K170" si="12">DATE(YEAR(J170)+$W161,MONTH(J170),DAY(J170))</f>
        <v>3653</v>
      </c>
      <c r="W170" s="47">
        <v>10</v>
      </c>
    </row>
    <row r="171" spans="1:23" ht="25.5" x14ac:dyDescent="0.25">
      <c r="A171" s="50" t="s">
        <v>16</v>
      </c>
      <c r="C171" s="50" t="s">
        <v>17</v>
      </c>
      <c r="K171" s="38">
        <f t="shared" ref="K171" si="13">DATE(YEAR(J171)+W160,MONTH(J171),DAY(J171))</f>
        <v>3653</v>
      </c>
      <c r="W171" s="47">
        <v>10</v>
      </c>
    </row>
    <row r="172" spans="1:23" ht="25.5" x14ac:dyDescent="0.25">
      <c r="A172" s="50" t="s">
        <v>16</v>
      </c>
      <c r="C172" s="50" t="s">
        <v>17</v>
      </c>
      <c r="K172" s="38">
        <f t="shared" ref="K172" si="14">DATE(YEAR(J172)+W163,MONTH(J172),DAY(J172))</f>
        <v>3653</v>
      </c>
      <c r="W172" s="47">
        <v>10</v>
      </c>
    </row>
    <row r="173" spans="1:23" ht="25.5" x14ac:dyDescent="0.25">
      <c r="A173" s="50" t="s">
        <v>16</v>
      </c>
      <c r="C173" s="50" t="s">
        <v>17</v>
      </c>
      <c r="K173" s="38">
        <f t="shared" ref="K173" si="15">DATE(YEAR(J173)+W163,MONTH(J173),DAY(J173))</f>
        <v>3653</v>
      </c>
      <c r="W173" s="47">
        <v>10</v>
      </c>
    </row>
    <row r="174" spans="1:23" ht="25.5" x14ac:dyDescent="0.25">
      <c r="A174" s="50" t="s">
        <v>16</v>
      </c>
      <c r="C174" s="50" t="s">
        <v>17</v>
      </c>
      <c r="K174" s="38">
        <f t="shared" ref="K174" si="16">DATE(YEAR(J174)+W163,MONTH(J174),DAY(J174))</f>
        <v>3653</v>
      </c>
      <c r="W174" s="47">
        <v>10</v>
      </c>
    </row>
    <row r="175" spans="1:23" ht="25.5" x14ac:dyDescent="0.25">
      <c r="A175" s="50" t="s">
        <v>16</v>
      </c>
      <c r="C175" s="50" t="s">
        <v>17</v>
      </c>
      <c r="K175" s="38">
        <f t="shared" ref="K175" si="17">DATE(YEAR(J175)+W165,MONTH(J175),DAY(J175))</f>
        <v>3653</v>
      </c>
      <c r="W175" s="47">
        <v>10</v>
      </c>
    </row>
    <row r="176" spans="1:23" ht="25.5" x14ac:dyDescent="0.25">
      <c r="A176" s="50" t="s">
        <v>16</v>
      </c>
      <c r="C176" s="50" t="s">
        <v>17</v>
      </c>
      <c r="K176" s="38">
        <f t="shared" ref="K176" si="18">DATE(YEAR(J176)+W167,MONTH(J176),DAY(J176))</f>
        <v>3653</v>
      </c>
      <c r="W176" s="47">
        <v>10</v>
      </c>
    </row>
    <row r="177" spans="1:23" ht="25.5" x14ac:dyDescent="0.25">
      <c r="A177" s="50" t="s">
        <v>16</v>
      </c>
      <c r="C177" s="50" t="s">
        <v>17</v>
      </c>
      <c r="K177" s="38">
        <f t="shared" ref="K177" si="19">DATE(YEAR(J177)+W167,MONTH(J177),DAY(J177))</f>
        <v>3653</v>
      </c>
      <c r="W177" s="47">
        <v>10</v>
      </c>
    </row>
    <row r="178" spans="1:23" ht="25.5" x14ac:dyDescent="0.25">
      <c r="A178" s="50" t="s">
        <v>16</v>
      </c>
      <c r="K178" s="38">
        <f t="shared" ref="K178" si="20">DATE(YEAR(J178)+W169,MONTH(J178),DAY(J178))</f>
        <v>3653</v>
      </c>
      <c r="W178" s="47">
        <v>10</v>
      </c>
    </row>
    <row r="179" spans="1:23" ht="25.5" x14ac:dyDescent="0.25">
      <c r="A179" s="50" t="s">
        <v>16</v>
      </c>
      <c r="K179" s="38">
        <f t="shared" ref="K179" si="21">DATE(YEAR(J179)+W169,MONTH(J179),DAY(J179))</f>
        <v>3653</v>
      </c>
      <c r="W179" s="47">
        <v>10</v>
      </c>
    </row>
    <row r="180" spans="1:23" ht="25.5" x14ac:dyDescent="0.25">
      <c r="A180" s="50" t="s">
        <v>16</v>
      </c>
      <c r="K180" s="38">
        <f t="shared" ref="K180" si="22">DATE(YEAR(J180)+W171,MONTH(J180),DAY(J180))</f>
        <v>3653</v>
      </c>
      <c r="W180" s="47">
        <v>10</v>
      </c>
    </row>
    <row r="181" spans="1:23" ht="25.5" x14ac:dyDescent="0.25">
      <c r="A181" s="50" t="s">
        <v>16</v>
      </c>
      <c r="K181" s="38">
        <f t="shared" ref="K181" si="23">DATE(YEAR(J181)+W171,MONTH(J181),DAY(J181))</f>
        <v>3653</v>
      </c>
      <c r="W181" s="47">
        <v>10</v>
      </c>
    </row>
    <row r="182" spans="1:23" ht="25.5" x14ac:dyDescent="0.25">
      <c r="A182" s="50" t="s">
        <v>16</v>
      </c>
      <c r="W182" s="47">
        <v>10</v>
      </c>
    </row>
    <row r="183" spans="1:23" ht="25.5" x14ac:dyDescent="0.25">
      <c r="A183" s="50" t="s">
        <v>16</v>
      </c>
      <c r="W183" s="47">
        <v>10</v>
      </c>
    </row>
    <row r="184" spans="1:23" ht="25.5" x14ac:dyDescent="0.25">
      <c r="A184" s="50" t="s">
        <v>16</v>
      </c>
      <c r="W184" s="47">
        <v>10</v>
      </c>
    </row>
    <row r="185" spans="1:23" ht="25.5" x14ac:dyDescent="0.25">
      <c r="A185" s="50" t="s">
        <v>16</v>
      </c>
      <c r="W185" s="47">
        <v>10</v>
      </c>
    </row>
    <row r="186" spans="1:23" ht="25.5" x14ac:dyDescent="0.25">
      <c r="A186" s="50" t="s">
        <v>16</v>
      </c>
      <c r="W186" s="47">
        <v>10</v>
      </c>
    </row>
    <row r="187" spans="1:23" ht="25.5" x14ac:dyDescent="0.25">
      <c r="A187" s="50" t="s">
        <v>16</v>
      </c>
      <c r="W187" s="47">
        <v>10</v>
      </c>
    </row>
    <row r="188" spans="1:23" ht="25.5" x14ac:dyDescent="0.25">
      <c r="A188" s="50" t="s">
        <v>16</v>
      </c>
      <c r="W188" s="47">
        <v>10</v>
      </c>
    </row>
    <row r="189" spans="1:23" ht="25.5" x14ac:dyDescent="0.25">
      <c r="A189" s="50" t="s">
        <v>16</v>
      </c>
      <c r="W189" s="47">
        <v>10</v>
      </c>
    </row>
    <row r="190" spans="1:23" ht="25.5" x14ac:dyDescent="0.25">
      <c r="A190" s="50" t="s">
        <v>16</v>
      </c>
      <c r="W190" s="47">
        <v>10</v>
      </c>
    </row>
    <row r="191" spans="1:23" ht="25.5" x14ac:dyDescent="0.25">
      <c r="A191" s="50" t="s">
        <v>16</v>
      </c>
      <c r="W191" s="47">
        <v>10</v>
      </c>
    </row>
    <row r="192" spans="1:23" ht="25.5" x14ac:dyDescent="0.25">
      <c r="A192" s="50" t="s">
        <v>16</v>
      </c>
      <c r="W192" s="47">
        <v>10</v>
      </c>
    </row>
    <row r="193" spans="1:23" ht="25.5" x14ac:dyDescent="0.25">
      <c r="A193" s="50" t="s">
        <v>16</v>
      </c>
      <c r="W193" s="47">
        <v>10</v>
      </c>
    </row>
    <row r="194" spans="1:23" x14ac:dyDescent="0.25">
      <c r="A194" s="50"/>
    </row>
    <row r="195" spans="1:23" x14ac:dyDescent="0.25">
      <c r="A195" s="50"/>
    </row>
    <row r="196" spans="1:23" x14ac:dyDescent="0.25">
      <c r="A196" s="50"/>
    </row>
    <row r="197" spans="1:23" x14ac:dyDescent="0.25">
      <c r="A197" s="50"/>
    </row>
    <row r="198" spans="1:23" x14ac:dyDescent="0.25">
      <c r="A198" s="50"/>
    </row>
    <row r="199" spans="1:23" x14ac:dyDescent="0.25">
      <c r="A199" s="50"/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99 A100 C101:C133 C135:C177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9"/>
  <sheetViews>
    <sheetView topLeftCell="A82" zoomScale="70" zoomScaleNormal="70" workbookViewId="0">
      <selection activeCell="C95" sqref="C95"/>
    </sheetView>
  </sheetViews>
  <sheetFormatPr defaultRowHeight="12.75" x14ac:dyDescent="0.25"/>
  <cols>
    <col min="1" max="1" width="15.85546875" style="49" customWidth="1"/>
    <col min="2" max="2" width="9.28515625" style="49" bestFit="1" customWidth="1"/>
    <col min="3" max="3" width="18.5703125" style="49" customWidth="1"/>
    <col min="4" max="4" width="19" style="49" bestFit="1" customWidth="1"/>
    <col min="5" max="5" width="20.28515625" style="49" customWidth="1"/>
    <col min="6" max="6" width="17.140625" style="49" customWidth="1"/>
    <col min="7" max="7" width="10.5703125" style="49" customWidth="1"/>
    <col min="8" max="8" width="12.42578125" style="49" customWidth="1"/>
    <col min="9" max="9" width="23.140625" style="49" customWidth="1"/>
    <col min="10" max="10" width="11.28515625" style="49" customWidth="1"/>
    <col min="11" max="12" width="13" style="49" bestFit="1" customWidth="1"/>
    <col min="13" max="16" width="9.28515625" style="49" bestFit="1" customWidth="1"/>
    <col min="17" max="17" width="13" style="49" bestFit="1" customWidth="1"/>
    <col min="18" max="18" width="9.28515625" style="49" bestFit="1" customWidth="1"/>
    <col min="19" max="16384" width="9.140625" style="49"/>
  </cols>
  <sheetData>
    <row r="1" spans="1:21" x14ac:dyDescent="0.25">
      <c r="A1" s="63" t="s">
        <v>19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2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3"/>
      <c r="M2" s="48"/>
      <c r="N2" s="48"/>
      <c r="O2" s="48"/>
      <c r="P2" s="48"/>
      <c r="Q2" s="48"/>
      <c r="R2" s="48"/>
    </row>
    <row r="3" spans="1:21" ht="24" customHeight="1" x14ac:dyDescent="0.25">
      <c r="A3" s="55" t="s">
        <v>1</v>
      </c>
      <c r="B3" s="55" t="s">
        <v>20</v>
      </c>
      <c r="C3" s="55" t="s">
        <v>2</v>
      </c>
      <c r="D3" s="55" t="s">
        <v>3</v>
      </c>
      <c r="E3" s="55" t="s">
        <v>4</v>
      </c>
      <c r="F3" s="55" t="s">
        <v>5</v>
      </c>
      <c r="G3" s="59" t="s">
        <v>6</v>
      </c>
      <c r="H3" s="59"/>
      <c r="I3" s="55" t="s">
        <v>7</v>
      </c>
      <c r="J3" s="55" t="s">
        <v>8</v>
      </c>
      <c r="K3" s="55"/>
      <c r="L3" s="53" t="s">
        <v>9</v>
      </c>
      <c r="M3" s="55" t="s">
        <v>10</v>
      </c>
      <c r="N3" s="55" t="s">
        <v>11</v>
      </c>
      <c r="O3" s="60" t="s">
        <v>21</v>
      </c>
      <c r="P3" s="60" t="s">
        <v>22</v>
      </c>
      <c r="Q3" s="60"/>
      <c r="R3" s="60" t="s">
        <v>23</v>
      </c>
    </row>
    <row r="4" spans="1:21" x14ac:dyDescent="0.25">
      <c r="A4" s="55"/>
      <c r="B4" s="55"/>
      <c r="C4" s="55"/>
      <c r="D4" s="55"/>
      <c r="E4" s="55"/>
      <c r="F4" s="55"/>
      <c r="G4" s="5" t="s">
        <v>12</v>
      </c>
      <c r="H4" s="5" t="s">
        <v>13</v>
      </c>
      <c r="I4" s="55"/>
      <c r="J4" s="5" t="s">
        <v>14</v>
      </c>
      <c r="K4" s="5" t="s">
        <v>15</v>
      </c>
      <c r="L4" s="53"/>
      <c r="M4" s="55"/>
      <c r="N4" s="55"/>
      <c r="O4" s="60"/>
      <c r="P4" s="6" t="s">
        <v>14</v>
      </c>
      <c r="Q4" s="6" t="s">
        <v>15</v>
      </c>
      <c r="R4" s="60"/>
    </row>
    <row r="5" spans="1:21" x14ac:dyDescent="0.25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8">
        <v>6</v>
      </c>
      <c r="G5" s="48">
        <v>7</v>
      </c>
      <c r="H5" s="48">
        <v>8</v>
      </c>
      <c r="I5" s="48">
        <v>9</v>
      </c>
      <c r="J5" s="48">
        <v>10</v>
      </c>
      <c r="K5" s="48">
        <v>11</v>
      </c>
      <c r="L5" s="4">
        <v>12</v>
      </c>
      <c r="M5" s="48">
        <v>13</v>
      </c>
      <c r="N5" s="48">
        <v>14</v>
      </c>
      <c r="O5" s="48">
        <v>15</v>
      </c>
      <c r="P5" s="48">
        <v>16</v>
      </c>
      <c r="Q5" s="48">
        <v>17</v>
      </c>
      <c r="R5" s="48">
        <v>18</v>
      </c>
    </row>
    <row r="6" spans="1:21" x14ac:dyDescent="0.25">
      <c r="A6" s="48" t="s">
        <v>111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"/>
      <c r="M6" s="48"/>
      <c r="N6" s="48"/>
      <c r="O6" s="48"/>
      <c r="P6" s="48"/>
      <c r="Q6" s="48"/>
      <c r="R6" s="48"/>
    </row>
    <row r="7" spans="1:21" ht="38.25" customHeight="1" x14ac:dyDescent="0.25">
      <c r="A7" s="48" t="s">
        <v>16</v>
      </c>
      <c r="B7" s="48"/>
      <c r="C7" s="48" t="s">
        <v>35</v>
      </c>
      <c r="D7" s="48" t="s">
        <v>17</v>
      </c>
      <c r="E7" s="37" t="s">
        <v>31</v>
      </c>
      <c r="F7" s="48" t="s">
        <v>36</v>
      </c>
      <c r="G7" s="48">
        <v>419661.85</v>
      </c>
      <c r="H7" s="48">
        <v>1532664.65</v>
      </c>
      <c r="I7" s="48" t="s">
        <v>35</v>
      </c>
      <c r="J7" s="7">
        <v>2087</v>
      </c>
      <c r="K7" s="8">
        <v>43804</v>
      </c>
      <c r="L7" s="3">
        <v>47457</v>
      </c>
      <c r="M7" s="48"/>
      <c r="N7" s="48">
        <v>95</v>
      </c>
      <c r="O7" s="48">
        <v>95</v>
      </c>
      <c r="P7" s="9">
        <v>21</v>
      </c>
      <c r="Q7" s="12">
        <v>43840</v>
      </c>
      <c r="R7" s="8"/>
      <c r="S7" s="49">
        <v>1</v>
      </c>
      <c r="U7" s="49">
        <v>10</v>
      </c>
    </row>
    <row r="8" spans="1:21" ht="51" x14ac:dyDescent="0.25">
      <c r="A8" s="48" t="s">
        <v>16</v>
      </c>
      <c r="B8" s="37"/>
      <c r="C8" s="48" t="s">
        <v>38</v>
      </c>
      <c r="D8" s="48" t="s">
        <v>24</v>
      </c>
      <c r="E8" s="37" t="s">
        <v>31</v>
      </c>
      <c r="F8" s="37" t="s">
        <v>39</v>
      </c>
      <c r="G8" s="37">
        <v>407025.75</v>
      </c>
      <c r="H8" s="37">
        <v>1532005.23</v>
      </c>
      <c r="I8" s="37" t="s">
        <v>37</v>
      </c>
      <c r="J8" s="37">
        <v>2129</v>
      </c>
      <c r="K8" s="38">
        <v>43816</v>
      </c>
      <c r="L8" s="38">
        <v>47469</v>
      </c>
      <c r="M8" s="37"/>
      <c r="N8" s="37">
        <v>66</v>
      </c>
      <c r="O8" s="37">
        <f>N8</f>
        <v>66</v>
      </c>
      <c r="P8" s="37">
        <v>23</v>
      </c>
      <c r="Q8" s="12">
        <v>43840</v>
      </c>
      <c r="R8" s="37"/>
      <c r="S8" s="49">
        <v>2</v>
      </c>
    </row>
    <row r="9" spans="1:21" ht="63.75" x14ac:dyDescent="0.25">
      <c r="A9" s="48" t="s">
        <v>16</v>
      </c>
      <c r="B9" s="37"/>
      <c r="C9" s="37" t="s">
        <v>41</v>
      </c>
      <c r="D9" s="48" t="s">
        <v>24</v>
      </c>
      <c r="E9" s="37" t="s">
        <v>42</v>
      </c>
      <c r="F9" s="37" t="s">
        <v>43</v>
      </c>
      <c r="G9" s="37">
        <v>405021.88</v>
      </c>
      <c r="H9" s="37">
        <v>1533881.9</v>
      </c>
      <c r="I9" s="37" t="s">
        <v>40</v>
      </c>
      <c r="J9" s="37">
        <v>249</v>
      </c>
      <c r="K9" s="38">
        <v>43461</v>
      </c>
      <c r="L9" s="38">
        <v>47114</v>
      </c>
      <c r="M9" s="37"/>
      <c r="N9" s="37">
        <v>318</v>
      </c>
      <c r="O9" s="37">
        <f t="shared" ref="O9:O46" si="0">N9</f>
        <v>318</v>
      </c>
      <c r="P9" s="37">
        <v>30</v>
      </c>
      <c r="Q9" s="38">
        <v>43846</v>
      </c>
      <c r="R9" s="37"/>
      <c r="S9" s="49">
        <v>3</v>
      </c>
    </row>
    <row r="10" spans="1:21" ht="38.25" x14ac:dyDescent="0.25">
      <c r="A10" s="48" t="s">
        <v>16</v>
      </c>
      <c r="B10" s="37"/>
      <c r="C10" s="37" t="s">
        <v>50</v>
      </c>
      <c r="D10" s="48" t="s">
        <v>24</v>
      </c>
      <c r="E10" s="37" t="s">
        <v>42</v>
      </c>
      <c r="F10" s="37" t="s">
        <v>51</v>
      </c>
      <c r="G10" s="37">
        <v>404152.15</v>
      </c>
      <c r="H10" s="37">
        <v>1532960.98</v>
      </c>
      <c r="I10" s="37" t="s">
        <v>50</v>
      </c>
      <c r="J10" s="37">
        <v>1839</v>
      </c>
      <c r="K10" s="38">
        <v>43759</v>
      </c>
      <c r="L10" s="38">
        <v>47412</v>
      </c>
      <c r="M10" s="37"/>
      <c r="N10" s="37">
        <v>193</v>
      </c>
      <c r="O10" s="37">
        <f t="shared" si="0"/>
        <v>193</v>
      </c>
      <c r="P10" s="37">
        <v>35</v>
      </c>
      <c r="Q10" s="38">
        <v>43847</v>
      </c>
      <c r="R10" s="37"/>
      <c r="S10" s="49">
        <v>4</v>
      </c>
    </row>
    <row r="11" spans="1:21" ht="38.25" customHeight="1" x14ac:dyDescent="0.25">
      <c r="A11" s="48" t="s">
        <v>16</v>
      </c>
      <c r="B11" s="37"/>
      <c r="C11" s="37" t="s">
        <v>52</v>
      </c>
      <c r="D11" s="48" t="s">
        <v>24</v>
      </c>
      <c r="E11" s="37" t="s">
        <v>42</v>
      </c>
      <c r="F11" s="37" t="s">
        <v>53</v>
      </c>
      <c r="G11" s="37">
        <v>404777.35</v>
      </c>
      <c r="H11" s="37">
        <v>1534078.85</v>
      </c>
      <c r="I11" s="37" t="s">
        <v>52</v>
      </c>
      <c r="J11" s="37" t="s">
        <v>54</v>
      </c>
      <c r="K11" s="38">
        <v>39554</v>
      </c>
      <c r="L11" s="38">
        <v>46853</v>
      </c>
      <c r="M11" s="37"/>
      <c r="N11" s="37">
        <v>96</v>
      </c>
      <c r="O11" s="37">
        <f t="shared" si="0"/>
        <v>96</v>
      </c>
      <c r="P11" s="37">
        <v>31</v>
      </c>
      <c r="Q11" s="38">
        <v>43844</v>
      </c>
      <c r="R11" s="37"/>
      <c r="S11" s="49">
        <v>5</v>
      </c>
    </row>
    <row r="12" spans="1:21" ht="51" x14ac:dyDescent="0.25">
      <c r="A12" s="48" t="s">
        <v>16</v>
      </c>
      <c r="B12" s="37"/>
      <c r="C12" s="37" t="s">
        <v>56</v>
      </c>
      <c r="D12" s="48" t="s">
        <v>24</v>
      </c>
      <c r="E12" s="37" t="s">
        <v>31</v>
      </c>
      <c r="F12" s="37" t="s">
        <v>57</v>
      </c>
      <c r="G12" s="37">
        <v>427170.86</v>
      </c>
      <c r="H12" s="37">
        <v>1531157.6</v>
      </c>
      <c r="I12" s="37" t="s">
        <v>55</v>
      </c>
      <c r="J12" s="37">
        <v>2148</v>
      </c>
      <c r="K12" s="38">
        <v>43818</v>
      </c>
      <c r="L12" s="38">
        <v>47471</v>
      </c>
      <c r="M12" s="37"/>
      <c r="N12" s="37">
        <v>75</v>
      </c>
      <c r="O12" s="37">
        <f t="shared" si="0"/>
        <v>75</v>
      </c>
      <c r="P12" s="37">
        <v>32</v>
      </c>
      <c r="Q12" s="38">
        <v>43844</v>
      </c>
      <c r="R12" s="37"/>
      <c r="S12" s="49">
        <v>6</v>
      </c>
    </row>
    <row r="13" spans="1:21" ht="38.25" customHeight="1" x14ac:dyDescent="0.25">
      <c r="A13" s="48" t="s">
        <v>16</v>
      </c>
      <c r="B13" s="37"/>
      <c r="C13" s="37" t="s">
        <v>58</v>
      </c>
      <c r="D13" s="48" t="s">
        <v>24</v>
      </c>
      <c r="E13" s="37" t="s">
        <v>42</v>
      </c>
      <c r="F13" s="37" t="s">
        <v>60</v>
      </c>
      <c r="G13" s="37">
        <v>420532.1</v>
      </c>
      <c r="H13" s="37">
        <v>1538201.33</v>
      </c>
      <c r="I13" s="37" t="s">
        <v>59</v>
      </c>
      <c r="J13" s="37">
        <v>1298</v>
      </c>
      <c r="K13" s="38">
        <v>43647</v>
      </c>
      <c r="L13" s="38">
        <v>47300</v>
      </c>
      <c r="M13" s="37"/>
      <c r="N13" s="37">
        <v>49</v>
      </c>
      <c r="O13" s="37">
        <f t="shared" si="0"/>
        <v>49</v>
      </c>
      <c r="P13" s="37">
        <v>33</v>
      </c>
      <c r="Q13" s="38">
        <v>43844</v>
      </c>
      <c r="R13" s="37"/>
      <c r="S13" s="49">
        <v>7</v>
      </c>
    </row>
    <row r="14" spans="1:21" ht="63.75" x14ac:dyDescent="0.25">
      <c r="A14" s="48" t="s">
        <v>16</v>
      </c>
      <c r="B14" s="37"/>
      <c r="C14" s="37" t="s">
        <v>64</v>
      </c>
      <c r="D14" s="48" t="s">
        <v>24</v>
      </c>
      <c r="E14" s="37" t="s">
        <v>42</v>
      </c>
      <c r="F14" s="37" t="s">
        <v>65</v>
      </c>
      <c r="G14" s="37">
        <v>415036.58</v>
      </c>
      <c r="H14" s="37">
        <v>1539636.78</v>
      </c>
      <c r="I14" s="37" t="s">
        <v>63</v>
      </c>
      <c r="J14" s="37">
        <v>1897</v>
      </c>
      <c r="K14" s="38">
        <v>43768</v>
      </c>
      <c r="L14" s="38">
        <v>47421</v>
      </c>
      <c r="M14" s="37"/>
      <c r="N14" s="37">
        <v>121</v>
      </c>
      <c r="O14" s="37">
        <f t="shared" si="0"/>
        <v>121</v>
      </c>
      <c r="P14" s="37">
        <v>38</v>
      </c>
      <c r="Q14" s="38">
        <v>43840</v>
      </c>
      <c r="R14" s="37"/>
      <c r="S14" s="49">
        <v>8</v>
      </c>
    </row>
    <row r="15" spans="1:21" x14ac:dyDescent="0.25">
      <c r="A15" s="39" t="s">
        <v>110</v>
      </c>
      <c r="B15" s="40"/>
      <c r="C15" s="40"/>
      <c r="D15" s="39"/>
      <c r="E15" s="40"/>
      <c r="F15" s="40"/>
      <c r="G15" s="40"/>
      <c r="H15" s="40"/>
      <c r="I15" s="40"/>
      <c r="J15" s="40"/>
      <c r="K15" s="22"/>
      <c r="L15" s="22"/>
      <c r="M15" s="40"/>
      <c r="N15" s="40">
        <f>SUM(N7:N14)</f>
        <v>1013</v>
      </c>
      <c r="O15" s="40"/>
      <c r="P15" s="40"/>
      <c r="Q15" s="22"/>
      <c r="R15" s="40"/>
    </row>
    <row r="16" spans="1:21" ht="51" x14ac:dyDescent="0.25">
      <c r="A16" s="48" t="s">
        <v>16</v>
      </c>
      <c r="B16" s="37"/>
      <c r="C16" s="37" t="s">
        <v>112</v>
      </c>
      <c r="D16" s="48" t="s">
        <v>24</v>
      </c>
      <c r="E16" s="37" t="s">
        <v>42</v>
      </c>
      <c r="F16" s="37" t="s">
        <v>114</v>
      </c>
      <c r="G16" s="37">
        <v>411199.73</v>
      </c>
      <c r="H16" s="37">
        <v>1530558.07</v>
      </c>
      <c r="I16" s="37" t="s">
        <v>113</v>
      </c>
      <c r="J16" s="37">
        <v>1468</v>
      </c>
      <c r="K16" s="38">
        <v>43675</v>
      </c>
      <c r="L16" s="38">
        <v>47328</v>
      </c>
      <c r="M16" s="37"/>
      <c r="N16" s="37">
        <v>200</v>
      </c>
      <c r="O16" s="37">
        <f t="shared" si="0"/>
        <v>200</v>
      </c>
      <c r="P16" s="37">
        <v>101</v>
      </c>
      <c r="Q16" s="38">
        <v>43868</v>
      </c>
      <c r="R16" s="37"/>
      <c r="S16" s="49">
        <v>9</v>
      </c>
    </row>
    <row r="17" spans="1:19" ht="38.25" x14ac:dyDescent="0.25">
      <c r="A17" s="48" t="s">
        <v>16</v>
      </c>
      <c r="B17" s="37"/>
      <c r="C17" s="37" t="s">
        <v>115</v>
      </c>
      <c r="D17" s="48" t="s">
        <v>24</v>
      </c>
      <c r="E17" s="37" t="s">
        <v>42</v>
      </c>
      <c r="F17" s="37" t="s">
        <v>116</v>
      </c>
      <c r="G17" s="37">
        <v>426837.15</v>
      </c>
      <c r="H17" s="37">
        <v>1536070.6</v>
      </c>
      <c r="I17" s="37" t="s">
        <v>115</v>
      </c>
      <c r="J17" s="37">
        <v>2079</v>
      </c>
      <c r="K17" s="38">
        <v>43803</v>
      </c>
      <c r="L17" s="38">
        <v>47456</v>
      </c>
      <c r="M17" s="37"/>
      <c r="N17" s="37">
        <v>64</v>
      </c>
      <c r="O17" s="37">
        <f t="shared" si="0"/>
        <v>64</v>
      </c>
      <c r="P17" s="37">
        <v>103</v>
      </c>
      <c r="Q17" s="38">
        <v>43868</v>
      </c>
      <c r="R17" s="37"/>
      <c r="S17" s="49">
        <v>10</v>
      </c>
    </row>
    <row r="18" spans="1:19" ht="51" x14ac:dyDescent="0.25">
      <c r="A18" s="48" t="s">
        <v>16</v>
      </c>
      <c r="B18" s="37"/>
      <c r="C18" s="37" t="s">
        <v>136</v>
      </c>
      <c r="D18" s="48" t="s">
        <v>24</v>
      </c>
      <c r="E18" s="37" t="s">
        <v>31</v>
      </c>
      <c r="F18" s="37" t="s">
        <v>138</v>
      </c>
      <c r="G18" s="37">
        <v>408838.07</v>
      </c>
      <c r="H18" s="37">
        <v>1533966.25</v>
      </c>
      <c r="I18" s="37" t="s">
        <v>137</v>
      </c>
      <c r="J18" s="37">
        <v>1274</v>
      </c>
      <c r="K18" s="38">
        <v>43647</v>
      </c>
      <c r="L18" s="38">
        <v>47300</v>
      </c>
      <c r="M18" s="37"/>
      <c r="N18" s="37">
        <v>148</v>
      </c>
      <c r="O18" s="37">
        <f t="shared" si="0"/>
        <v>148</v>
      </c>
      <c r="P18" s="37">
        <v>135</v>
      </c>
      <c r="Q18" s="38">
        <v>43874</v>
      </c>
      <c r="R18" s="37"/>
      <c r="S18" s="49">
        <v>11</v>
      </c>
    </row>
    <row r="19" spans="1:19" ht="51" x14ac:dyDescent="0.25">
      <c r="A19" s="48" t="s">
        <v>16</v>
      </c>
      <c r="B19" s="37"/>
      <c r="C19" s="37" t="s">
        <v>140</v>
      </c>
      <c r="D19" s="48" t="s">
        <v>24</v>
      </c>
      <c r="E19" s="37" t="s">
        <v>42</v>
      </c>
      <c r="F19" s="37" t="s">
        <v>141</v>
      </c>
      <c r="G19" s="37">
        <v>405771.08</v>
      </c>
      <c r="H19" s="37">
        <v>1518327.37</v>
      </c>
      <c r="I19" s="37" t="s">
        <v>139</v>
      </c>
      <c r="J19" s="37">
        <v>2109</v>
      </c>
      <c r="K19" s="38">
        <v>43811</v>
      </c>
      <c r="L19" s="38">
        <v>47464</v>
      </c>
      <c r="M19" s="37"/>
      <c r="N19" s="37">
        <v>180</v>
      </c>
      <c r="O19" s="37">
        <f t="shared" si="0"/>
        <v>180</v>
      </c>
      <c r="P19" s="37">
        <v>122</v>
      </c>
      <c r="Q19" s="38">
        <v>43871</v>
      </c>
      <c r="R19" s="37"/>
      <c r="S19" s="49">
        <v>12</v>
      </c>
    </row>
    <row r="20" spans="1:19" ht="38.25" x14ac:dyDescent="0.25">
      <c r="A20" s="48" t="s">
        <v>16</v>
      </c>
      <c r="B20" s="37"/>
      <c r="C20" s="37" t="s">
        <v>142</v>
      </c>
      <c r="D20" s="48" t="s">
        <v>24</v>
      </c>
      <c r="E20" s="37" t="s">
        <v>42</v>
      </c>
      <c r="F20" s="37" t="s">
        <v>146</v>
      </c>
      <c r="G20" s="7" t="s">
        <v>143</v>
      </c>
      <c r="H20" s="7" t="s">
        <v>144</v>
      </c>
      <c r="I20" s="37" t="s">
        <v>145</v>
      </c>
      <c r="J20" s="37">
        <v>1317</v>
      </c>
      <c r="K20" s="38">
        <v>43654</v>
      </c>
      <c r="L20" s="38">
        <v>47307</v>
      </c>
      <c r="M20" s="37"/>
      <c r="N20" s="37">
        <v>176</v>
      </c>
      <c r="O20" s="37">
        <f t="shared" si="0"/>
        <v>176</v>
      </c>
      <c r="P20" s="37">
        <v>134</v>
      </c>
      <c r="Q20" s="38">
        <v>43873</v>
      </c>
      <c r="R20" s="37"/>
      <c r="S20" s="49">
        <v>13</v>
      </c>
    </row>
    <row r="21" spans="1:19" ht="51" x14ac:dyDescent="0.25">
      <c r="A21" s="48" t="s">
        <v>16</v>
      </c>
      <c r="B21" s="37"/>
      <c r="C21" s="37" t="s">
        <v>147</v>
      </c>
      <c r="D21" s="48" t="s">
        <v>24</v>
      </c>
      <c r="E21" s="37" t="s">
        <v>42</v>
      </c>
      <c r="F21" s="37" t="s">
        <v>149</v>
      </c>
      <c r="G21" s="37">
        <v>411168.95</v>
      </c>
      <c r="H21" s="37">
        <v>1530750.63</v>
      </c>
      <c r="I21" s="37" t="s">
        <v>148</v>
      </c>
      <c r="J21" s="37">
        <v>426</v>
      </c>
      <c r="K21" s="38">
        <v>43524</v>
      </c>
      <c r="L21" s="38">
        <v>47177</v>
      </c>
      <c r="M21" s="37"/>
      <c r="N21" s="37">
        <v>54</v>
      </c>
      <c r="O21" s="37">
        <f t="shared" si="0"/>
        <v>54</v>
      </c>
      <c r="P21" s="37">
        <v>124</v>
      </c>
      <c r="Q21" s="38">
        <v>43871</v>
      </c>
      <c r="R21" s="37"/>
      <c r="S21" s="49">
        <v>14</v>
      </c>
    </row>
    <row r="22" spans="1:19" ht="51" x14ac:dyDescent="0.25">
      <c r="A22" s="48" t="s">
        <v>16</v>
      </c>
      <c r="B22" s="37"/>
      <c r="C22" s="37" t="s">
        <v>150</v>
      </c>
      <c r="D22" s="48" t="s">
        <v>24</v>
      </c>
      <c r="E22" s="37" t="s">
        <v>31</v>
      </c>
      <c r="F22" s="37" t="s">
        <v>152</v>
      </c>
      <c r="G22" s="37">
        <v>411608.75</v>
      </c>
      <c r="H22" s="37">
        <v>1530257.5</v>
      </c>
      <c r="I22" s="37" t="s">
        <v>151</v>
      </c>
      <c r="J22" s="37">
        <v>2111</v>
      </c>
      <c r="K22" s="38">
        <v>43820</v>
      </c>
      <c r="L22" s="38">
        <v>47473</v>
      </c>
      <c r="M22" s="37"/>
      <c r="N22" s="37">
        <v>233</v>
      </c>
      <c r="O22" s="37">
        <f t="shared" si="0"/>
        <v>233</v>
      </c>
      <c r="P22" s="37">
        <v>130</v>
      </c>
      <c r="Q22" s="38">
        <v>43873</v>
      </c>
      <c r="R22" s="37"/>
      <c r="S22" s="49">
        <v>15</v>
      </c>
    </row>
    <row r="23" spans="1:19" ht="51" x14ac:dyDescent="0.25">
      <c r="A23" s="48" t="s">
        <v>16</v>
      </c>
      <c r="B23" s="37"/>
      <c r="C23" s="37" t="s">
        <v>159</v>
      </c>
      <c r="D23" s="48" t="s">
        <v>17</v>
      </c>
      <c r="E23" s="37" t="s">
        <v>31</v>
      </c>
      <c r="F23" s="37" t="s">
        <v>160</v>
      </c>
      <c r="G23" s="37">
        <v>405082.17</v>
      </c>
      <c r="H23" s="37">
        <v>1530595.57</v>
      </c>
      <c r="I23" s="37" t="s">
        <v>159</v>
      </c>
      <c r="J23" s="37">
        <v>1990</v>
      </c>
      <c r="K23" s="38">
        <v>43789</v>
      </c>
      <c r="L23" s="38">
        <v>47442</v>
      </c>
      <c r="M23" s="37"/>
      <c r="N23" s="37">
        <v>255</v>
      </c>
      <c r="O23" s="37">
        <f t="shared" si="0"/>
        <v>255</v>
      </c>
      <c r="P23" s="37">
        <v>120</v>
      </c>
      <c r="Q23" s="38">
        <v>43864</v>
      </c>
      <c r="R23" s="37"/>
      <c r="S23" s="49">
        <v>16</v>
      </c>
    </row>
    <row r="24" spans="1:19" ht="38.25" customHeight="1" x14ac:dyDescent="0.25">
      <c r="A24" s="48" t="s">
        <v>16</v>
      </c>
      <c r="B24" s="37"/>
      <c r="C24" s="37" t="s">
        <v>185</v>
      </c>
      <c r="D24" s="48" t="s">
        <v>24</v>
      </c>
      <c r="E24" s="37" t="s">
        <v>31</v>
      </c>
      <c r="F24" s="37" t="s">
        <v>186</v>
      </c>
      <c r="G24" s="37">
        <v>408066.65</v>
      </c>
      <c r="H24" s="37">
        <v>1534270.9</v>
      </c>
      <c r="I24" s="37" t="s">
        <v>187</v>
      </c>
      <c r="J24" s="49" t="s">
        <v>188</v>
      </c>
      <c r="K24" s="38">
        <v>42956</v>
      </c>
      <c r="L24" s="38">
        <v>46608</v>
      </c>
      <c r="M24" s="37"/>
      <c r="N24" s="37">
        <v>215</v>
      </c>
      <c r="O24" s="37">
        <f t="shared" si="0"/>
        <v>215</v>
      </c>
      <c r="P24" s="37">
        <v>166</v>
      </c>
      <c r="Q24" s="38">
        <v>43882</v>
      </c>
      <c r="R24" s="37"/>
      <c r="S24" s="49">
        <v>17</v>
      </c>
    </row>
    <row r="25" spans="1:19" ht="38.25" x14ac:dyDescent="0.25">
      <c r="A25" s="48" t="s">
        <v>16</v>
      </c>
      <c r="B25" s="37"/>
      <c r="C25" s="37" t="s">
        <v>189</v>
      </c>
      <c r="D25" s="48" t="s">
        <v>24</v>
      </c>
      <c r="E25" s="37" t="s">
        <v>42</v>
      </c>
      <c r="F25" s="37" t="s">
        <v>190</v>
      </c>
      <c r="G25" s="37">
        <v>405298.05</v>
      </c>
      <c r="H25" s="37">
        <v>1534442.84</v>
      </c>
      <c r="I25" s="37" t="s">
        <v>189</v>
      </c>
      <c r="J25" s="37" t="s">
        <v>191</v>
      </c>
      <c r="K25" s="38">
        <v>42929</v>
      </c>
      <c r="L25" s="38">
        <v>46581</v>
      </c>
      <c r="M25" s="37"/>
      <c r="N25" s="37">
        <v>158</v>
      </c>
      <c r="O25" s="37">
        <f t="shared" si="0"/>
        <v>158</v>
      </c>
      <c r="P25" s="37">
        <v>173</v>
      </c>
      <c r="Q25" s="38">
        <v>43882</v>
      </c>
      <c r="R25" s="37"/>
      <c r="S25" s="49">
        <v>18</v>
      </c>
    </row>
    <row r="26" spans="1:19" ht="38.25" customHeight="1" x14ac:dyDescent="0.25">
      <c r="A26" s="48" t="s">
        <v>16</v>
      </c>
      <c r="B26" s="37"/>
      <c r="C26" s="37" t="s">
        <v>193</v>
      </c>
      <c r="D26" s="48" t="s">
        <v>24</v>
      </c>
      <c r="E26" s="37" t="s">
        <v>42</v>
      </c>
      <c r="F26" s="37" t="s">
        <v>194</v>
      </c>
      <c r="G26" s="37">
        <v>406726.36</v>
      </c>
      <c r="H26" s="37">
        <v>1536513.43</v>
      </c>
      <c r="I26" s="37" t="s">
        <v>192</v>
      </c>
      <c r="J26" s="37">
        <v>2055</v>
      </c>
      <c r="K26" s="38">
        <v>43796</v>
      </c>
      <c r="L26" s="38">
        <v>47449</v>
      </c>
      <c r="M26" s="37"/>
      <c r="N26" s="37">
        <v>170</v>
      </c>
      <c r="O26" s="37">
        <f t="shared" si="0"/>
        <v>170</v>
      </c>
      <c r="P26" s="37">
        <v>176</v>
      </c>
      <c r="Q26" s="38">
        <v>43882</v>
      </c>
      <c r="R26" s="37"/>
      <c r="S26" s="49">
        <v>19</v>
      </c>
    </row>
    <row r="27" spans="1:19" x14ac:dyDescent="0.25">
      <c r="A27" s="39" t="s">
        <v>204</v>
      </c>
      <c r="B27" s="40"/>
      <c r="C27" s="40"/>
      <c r="D27" s="39"/>
      <c r="E27" s="40"/>
      <c r="F27" s="40"/>
      <c r="G27" s="40"/>
      <c r="H27" s="40"/>
      <c r="I27" s="40"/>
      <c r="J27" s="40"/>
      <c r="K27" s="22"/>
      <c r="L27" s="22"/>
      <c r="M27" s="40"/>
      <c r="N27" s="40">
        <f>SUM(N16:N26)</f>
        <v>1853</v>
      </c>
      <c r="O27" s="40"/>
      <c r="P27" s="40"/>
      <c r="Q27" s="22"/>
      <c r="R27" s="40"/>
    </row>
    <row r="28" spans="1:19" ht="51" x14ac:dyDescent="0.25">
      <c r="A28" s="48" t="s">
        <v>16</v>
      </c>
      <c r="B28" s="37"/>
      <c r="C28" s="37" t="s">
        <v>226</v>
      </c>
      <c r="D28" s="48" t="s">
        <v>24</v>
      </c>
      <c r="E28" s="37" t="s">
        <v>42</v>
      </c>
      <c r="F28" s="7" t="s">
        <v>228</v>
      </c>
      <c r="G28" s="7" t="s">
        <v>229</v>
      </c>
      <c r="H28" s="7" t="s">
        <v>230</v>
      </c>
      <c r="I28" s="37" t="s">
        <v>227</v>
      </c>
      <c r="J28" s="37">
        <v>2153</v>
      </c>
      <c r="K28" s="38">
        <v>43818</v>
      </c>
      <c r="L28" s="38">
        <v>47471</v>
      </c>
      <c r="M28" s="37"/>
      <c r="N28" s="37">
        <v>308</v>
      </c>
      <c r="O28" s="37">
        <f t="shared" si="0"/>
        <v>308</v>
      </c>
      <c r="P28" s="37">
        <v>291</v>
      </c>
      <c r="Q28" s="38">
        <v>43901</v>
      </c>
      <c r="R28" s="37"/>
      <c r="S28" s="49">
        <v>20</v>
      </c>
    </row>
    <row r="29" spans="1:19" ht="63.75" x14ac:dyDescent="0.25">
      <c r="A29" s="48" t="s">
        <v>16</v>
      </c>
      <c r="B29" s="37"/>
      <c r="C29" s="37" t="s">
        <v>127</v>
      </c>
      <c r="D29" s="48" t="s">
        <v>24</v>
      </c>
      <c r="E29" s="37" t="s">
        <v>31</v>
      </c>
      <c r="F29" s="37" t="s">
        <v>129</v>
      </c>
      <c r="G29" s="37">
        <v>411193.79</v>
      </c>
      <c r="H29" s="37">
        <v>1530635.44</v>
      </c>
      <c r="I29" s="37" t="s">
        <v>128</v>
      </c>
      <c r="J29" s="37">
        <v>133</v>
      </c>
      <c r="K29" s="38">
        <v>43873</v>
      </c>
      <c r="L29" s="38">
        <v>47526</v>
      </c>
      <c r="M29" s="37"/>
      <c r="N29" s="37">
        <v>299</v>
      </c>
      <c r="O29" s="37">
        <f t="shared" si="0"/>
        <v>299</v>
      </c>
      <c r="P29" s="37">
        <v>273</v>
      </c>
      <c r="Q29" s="38">
        <v>43902</v>
      </c>
      <c r="R29" s="37"/>
      <c r="S29" s="49">
        <v>21</v>
      </c>
    </row>
    <row r="30" spans="1:19" ht="38.25" customHeight="1" x14ac:dyDescent="0.25">
      <c r="A30" s="48" t="s">
        <v>16</v>
      </c>
      <c r="B30" s="37"/>
      <c r="C30" s="37" t="s">
        <v>237</v>
      </c>
      <c r="D30" s="48" t="s">
        <v>24</v>
      </c>
      <c r="E30" s="37" t="s">
        <v>31</v>
      </c>
      <c r="F30" s="37" t="s">
        <v>238</v>
      </c>
      <c r="G30" s="37">
        <v>426902.35</v>
      </c>
      <c r="H30" s="37">
        <v>1530931.91</v>
      </c>
      <c r="I30" s="37" t="s">
        <v>237</v>
      </c>
      <c r="J30" s="37">
        <v>102</v>
      </c>
      <c r="K30" s="38">
        <v>43868</v>
      </c>
      <c r="L30" s="38">
        <v>47521</v>
      </c>
      <c r="M30" s="37"/>
      <c r="N30" s="37">
        <v>129</v>
      </c>
      <c r="O30" s="37">
        <f t="shared" si="0"/>
        <v>129</v>
      </c>
      <c r="P30" s="37">
        <v>300</v>
      </c>
      <c r="Q30" s="38">
        <v>43910</v>
      </c>
      <c r="R30" s="37"/>
      <c r="S30" s="49">
        <v>22</v>
      </c>
    </row>
    <row r="31" spans="1:19" ht="38.25" x14ac:dyDescent="0.25">
      <c r="A31" s="48" t="s">
        <v>16</v>
      </c>
      <c r="B31" s="37"/>
      <c r="C31" s="37" t="s">
        <v>239</v>
      </c>
      <c r="D31" s="48" t="s">
        <v>24</v>
      </c>
      <c r="E31" s="37" t="s">
        <v>31</v>
      </c>
      <c r="F31" s="37" t="s">
        <v>240</v>
      </c>
      <c r="G31" s="37">
        <v>406241.17</v>
      </c>
      <c r="H31" s="37">
        <v>1532603.98</v>
      </c>
      <c r="I31" s="37" t="s">
        <v>239</v>
      </c>
      <c r="J31" s="37">
        <v>1685</v>
      </c>
      <c r="K31" s="38">
        <v>43720</v>
      </c>
      <c r="L31" s="38">
        <v>47373</v>
      </c>
      <c r="M31" s="37"/>
      <c r="N31" s="37">
        <v>611</v>
      </c>
      <c r="O31" s="37">
        <f t="shared" si="0"/>
        <v>611</v>
      </c>
      <c r="P31" s="37">
        <v>309</v>
      </c>
      <c r="Q31" s="38">
        <v>43915</v>
      </c>
      <c r="R31" s="37"/>
      <c r="S31" s="49">
        <v>23</v>
      </c>
    </row>
    <row r="32" spans="1:19" ht="38.25" x14ac:dyDescent="0.25">
      <c r="A32" s="48" t="s">
        <v>16</v>
      </c>
      <c r="B32" s="37"/>
      <c r="C32" s="37" t="s">
        <v>250</v>
      </c>
      <c r="D32" s="48" t="s">
        <v>24</v>
      </c>
      <c r="E32" s="37" t="s">
        <v>42</v>
      </c>
      <c r="F32" s="37" t="s">
        <v>251</v>
      </c>
      <c r="G32" s="37">
        <v>405456.75</v>
      </c>
      <c r="H32" s="37">
        <v>1531069.99</v>
      </c>
      <c r="I32" s="37" t="s">
        <v>250</v>
      </c>
      <c r="J32" s="37">
        <v>366</v>
      </c>
      <c r="K32" s="38">
        <v>43515</v>
      </c>
      <c r="L32" s="38">
        <v>47168</v>
      </c>
      <c r="M32" s="37"/>
      <c r="N32" s="37">
        <v>98</v>
      </c>
      <c r="O32" s="37">
        <f t="shared" si="0"/>
        <v>98</v>
      </c>
      <c r="P32" s="37">
        <v>306</v>
      </c>
      <c r="Q32" s="38">
        <v>43915</v>
      </c>
      <c r="R32" s="37"/>
      <c r="S32" s="49">
        <v>24</v>
      </c>
    </row>
    <row r="33" spans="1:19" x14ac:dyDescent="0.25">
      <c r="A33" s="39" t="s">
        <v>252</v>
      </c>
      <c r="B33" s="40"/>
      <c r="C33" s="40"/>
      <c r="D33" s="39"/>
      <c r="E33" s="40"/>
      <c r="F33" s="40"/>
      <c r="G33" s="40"/>
      <c r="H33" s="40"/>
      <c r="I33" s="40"/>
      <c r="J33" s="40"/>
      <c r="K33" s="22"/>
      <c r="L33" s="22"/>
      <c r="M33" s="40"/>
      <c r="N33" s="40">
        <f>SUM(N28:N32)</f>
        <v>1445</v>
      </c>
      <c r="O33" s="40"/>
      <c r="P33" s="40"/>
      <c r="Q33" s="22"/>
      <c r="R33" s="40"/>
    </row>
    <row r="34" spans="1:19" ht="38.25" customHeight="1" x14ac:dyDescent="0.25">
      <c r="A34" s="48" t="s">
        <v>16</v>
      </c>
      <c r="B34" s="37"/>
      <c r="C34" s="37" t="s">
        <v>262</v>
      </c>
      <c r="D34" s="48" t="s">
        <v>24</v>
      </c>
      <c r="E34" s="37" t="s">
        <v>42</v>
      </c>
      <c r="F34" s="37" t="s">
        <v>264</v>
      </c>
      <c r="G34" s="37">
        <v>427230.62</v>
      </c>
      <c r="H34" s="37">
        <v>1536553.69</v>
      </c>
      <c r="I34" s="37" t="s">
        <v>263</v>
      </c>
      <c r="J34" s="37" t="s">
        <v>265</v>
      </c>
      <c r="K34" s="38">
        <v>40785</v>
      </c>
      <c r="L34" s="38">
        <v>44438</v>
      </c>
      <c r="M34" s="37"/>
      <c r="N34" s="37">
        <v>100</v>
      </c>
      <c r="O34" s="37">
        <f t="shared" si="0"/>
        <v>100</v>
      </c>
      <c r="P34" s="37">
        <v>371</v>
      </c>
      <c r="Q34" s="38">
        <v>43922</v>
      </c>
      <c r="R34" s="37"/>
      <c r="S34" s="49">
        <v>25</v>
      </c>
    </row>
    <row r="35" spans="1:19" ht="51" x14ac:dyDescent="0.25">
      <c r="A35" s="48" t="s">
        <v>16</v>
      </c>
      <c r="B35" s="37"/>
      <c r="C35" s="37" t="s">
        <v>270</v>
      </c>
      <c r="D35" s="48" t="s">
        <v>24</v>
      </c>
      <c r="E35" s="37" t="s">
        <v>31</v>
      </c>
      <c r="F35" s="37" t="s">
        <v>105</v>
      </c>
      <c r="G35" s="37">
        <v>406350.8</v>
      </c>
      <c r="H35" s="37">
        <v>1536247.11</v>
      </c>
      <c r="I35" s="37" t="s">
        <v>103</v>
      </c>
      <c r="J35" s="37">
        <v>111</v>
      </c>
      <c r="K35" s="38">
        <v>43868</v>
      </c>
      <c r="L35" s="38">
        <v>47521</v>
      </c>
      <c r="M35" s="37"/>
      <c r="N35" s="37">
        <v>180</v>
      </c>
      <c r="O35" s="37">
        <f t="shared" si="0"/>
        <v>180</v>
      </c>
      <c r="P35" s="37">
        <v>392</v>
      </c>
      <c r="Q35" s="38">
        <v>43927</v>
      </c>
      <c r="R35" s="37"/>
      <c r="S35" s="49">
        <v>26</v>
      </c>
    </row>
    <row r="36" spans="1:19" ht="38.25" customHeight="1" x14ac:dyDescent="0.25">
      <c r="A36" s="48" t="s">
        <v>16</v>
      </c>
      <c r="B36" s="37"/>
      <c r="C36" s="37" t="s">
        <v>169</v>
      </c>
      <c r="D36" s="48" t="s">
        <v>24</v>
      </c>
      <c r="E36" s="37" t="s">
        <v>42</v>
      </c>
      <c r="F36" s="37" t="s">
        <v>271</v>
      </c>
      <c r="G36" s="37">
        <v>408226.16</v>
      </c>
      <c r="H36" s="37">
        <v>1534410.02</v>
      </c>
      <c r="I36" s="37" t="s">
        <v>169</v>
      </c>
      <c r="J36" s="37">
        <v>285</v>
      </c>
      <c r="K36" s="38">
        <v>43508</v>
      </c>
      <c r="L36" s="38">
        <v>47161</v>
      </c>
      <c r="M36" s="37"/>
      <c r="N36" s="37">
        <v>179</v>
      </c>
      <c r="O36" s="37">
        <f t="shared" si="0"/>
        <v>179</v>
      </c>
      <c r="P36" s="37">
        <v>400</v>
      </c>
      <c r="Q36" s="38">
        <v>43930</v>
      </c>
      <c r="R36" s="37"/>
      <c r="S36" s="49">
        <v>27</v>
      </c>
    </row>
    <row r="37" spans="1:19" x14ac:dyDescent="0.25">
      <c r="A37" s="39" t="s">
        <v>272</v>
      </c>
      <c r="B37" s="40"/>
      <c r="C37" s="40"/>
      <c r="D37" s="39"/>
      <c r="E37" s="40"/>
      <c r="F37" s="40"/>
      <c r="G37" s="40"/>
      <c r="H37" s="40"/>
      <c r="I37" s="40"/>
      <c r="J37" s="40"/>
      <c r="K37" s="22"/>
      <c r="L37" s="22"/>
      <c r="M37" s="40"/>
      <c r="N37" s="40">
        <f>SUM(N34:N36)</f>
        <v>459</v>
      </c>
      <c r="O37" s="40"/>
      <c r="P37" s="40"/>
      <c r="Q37" s="22"/>
      <c r="R37" s="40"/>
    </row>
    <row r="38" spans="1:19" ht="38.25" x14ac:dyDescent="0.25">
      <c r="A38" s="48" t="s">
        <v>16</v>
      </c>
      <c r="B38" s="37"/>
      <c r="C38" s="37" t="s">
        <v>280</v>
      </c>
      <c r="D38" s="48" t="s">
        <v>24</v>
      </c>
      <c r="E38" s="37" t="s">
        <v>31</v>
      </c>
      <c r="F38" s="37" t="s">
        <v>281</v>
      </c>
      <c r="G38" s="37">
        <v>404735.69</v>
      </c>
      <c r="H38" s="37">
        <v>1533426.47</v>
      </c>
      <c r="I38" s="37" t="s">
        <v>280</v>
      </c>
      <c r="J38" s="37" t="s">
        <v>282</v>
      </c>
      <c r="K38" s="38">
        <v>41145</v>
      </c>
      <c r="L38" s="38">
        <v>44797</v>
      </c>
      <c r="M38" s="37"/>
      <c r="N38" s="7">
        <v>193</v>
      </c>
      <c r="O38" s="37">
        <f t="shared" si="0"/>
        <v>193</v>
      </c>
      <c r="P38" s="7">
        <v>484</v>
      </c>
      <c r="Q38" s="52">
        <v>43978</v>
      </c>
      <c r="R38" s="37"/>
      <c r="S38" s="49">
        <v>28</v>
      </c>
    </row>
    <row r="39" spans="1:19" ht="51" x14ac:dyDescent="0.25">
      <c r="A39" s="48" t="s">
        <v>16</v>
      </c>
      <c r="B39" s="37"/>
      <c r="C39" s="37" t="s">
        <v>308</v>
      </c>
      <c r="D39" s="48" t="s">
        <v>24</v>
      </c>
      <c r="E39" s="37" t="s">
        <v>42</v>
      </c>
      <c r="F39" s="37" t="s">
        <v>309</v>
      </c>
      <c r="G39" s="37">
        <v>407238.19</v>
      </c>
      <c r="H39" s="37">
        <v>1531756.8</v>
      </c>
      <c r="I39" s="37" t="s">
        <v>307</v>
      </c>
      <c r="J39" s="37">
        <v>758</v>
      </c>
      <c r="K39" s="38">
        <v>43346</v>
      </c>
      <c r="L39" s="38">
        <v>46999</v>
      </c>
      <c r="M39" s="37"/>
      <c r="N39" s="37">
        <v>253</v>
      </c>
      <c r="O39" s="37">
        <f t="shared" si="0"/>
        <v>253</v>
      </c>
      <c r="P39" s="37">
        <v>464</v>
      </c>
      <c r="Q39" s="38">
        <v>43976</v>
      </c>
      <c r="R39" s="37"/>
      <c r="S39" s="49">
        <v>29</v>
      </c>
    </row>
    <row r="40" spans="1:19" ht="38.25" customHeight="1" x14ac:dyDescent="0.25">
      <c r="A40" s="48" t="s">
        <v>16</v>
      </c>
      <c r="B40" s="37"/>
      <c r="C40" s="37" t="s">
        <v>320</v>
      </c>
      <c r="D40" s="48" t="s">
        <v>24</v>
      </c>
      <c r="E40" s="37" t="s">
        <v>31</v>
      </c>
      <c r="F40" s="37" t="s">
        <v>118</v>
      </c>
      <c r="G40" s="37">
        <v>405611.97</v>
      </c>
      <c r="H40" s="37">
        <v>1529239.91</v>
      </c>
      <c r="I40" s="37" t="s">
        <v>117</v>
      </c>
      <c r="J40" s="37">
        <v>117</v>
      </c>
      <c r="K40" s="38">
        <v>43871</v>
      </c>
      <c r="L40" s="38">
        <v>47524</v>
      </c>
      <c r="M40" s="37"/>
      <c r="N40" s="37">
        <v>180</v>
      </c>
      <c r="O40" s="37">
        <f t="shared" si="0"/>
        <v>180</v>
      </c>
      <c r="P40" s="37">
        <v>478</v>
      </c>
      <c r="Q40" s="38">
        <v>43978</v>
      </c>
      <c r="R40" s="37"/>
      <c r="S40" s="49">
        <v>30</v>
      </c>
    </row>
    <row r="41" spans="1:19" ht="38.25" customHeight="1" x14ac:dyDescent="0.25">
      <c r="A41" s="48" t="s">
        <v>16</v>
      </c>
      <c r="B41" s="37"/>
      <c r="C41" s="37" t="s">
        <v>322</v>
      </c>
      <c r="D41" s="48" t="s">
        <v>24</v>
      </c>
      <c r="E41" s="37" t="s">
        <v>42</v>
      </c>
      <c r="F41" s="37" t="s">
        <v>323</v>
      </c>
      <c r="G41" s="37">
        <v>427013.64</v>
      </c>
      <c r="H41" s="37">
        <v>1531418.48</v>
      </c>
      <c r="I41" s="37" t="s">
        <v>321</v>
      </c>
      <c r="J41" s="37" t="s">
        <v>324</v>
      </c>
      <c r="K41" s="38">
        <v>40988</v>
      </c>
      <c r="L41" s="38">
        <v>44640</v>
      </c>
      <c r="M41" s="37"/>
      <c r="N41" s="37">
        <v>145</v>
      </c>
      <c r="O41" s="37">
        <f t="shared" si="0"/>
        <v>145</v>
      </c>
      <c r="P41" s="37">
        <v>493</v>
      </c>
      <c r="Q41" s="38">
        <v>43979</v>
      </c>
      <c r="R41" s="37"/>
      <c r="S41" s="49">
        <v>31</v>
      </c>
    </row>
    <row r="42" spans="1:19" ht="38.25" customHeight="1" x14ac:dyDescent="0.25">
      <c r="A42" s="48" t="s">
        <v>16</v>
      </c>
      <c r="B42" s="37"/>
      <c r="C42" s="37" t="s">
        <v>330</v>
      </c>
      <c r="D42" s="48" t="s">
        <v>24</v>
      </c>
      <c r="E42" s="37" t="s">
        <v>42</v>
      </c>
      <c r="F42" s="37" t="s">
        <v>329</v>
      </c>
      <c r="G42" s="37">
        <v>403910.02</v>
      </c>
      <c r="H42" s="37">
        <v>1532936.99</v>
      </c>
      <c r="I42" s="37" t="s">
        <v>330</v>
      </c>
      <c r="J42" s="37">
        <v>367</v>
      </c>
      <c r="K42" s="38">
        <v>43917</v>
      </c>
      <c r="L42" s="38">
        <v>47569</v>
      </c>
      <c r="M42" s="37"/>
      <c r="N42" s="37">
        <v>145</v>
      </c>
      <c r="O42" s="37">
        <f t="shared" si="0"/>
        <v>145</v>
      </c>
      <c r="P42" s="37">
        <v>496</v>
      </c>
      <c r="Q42" s="38">
        <v>43979</v>
      </c>
      <c r="R42" s="37"/>
      <c r="S42" s="49">
        <v>32</v>
      </c>
    </row>
    <row r="43" spans="1:19" x14ac:dyDescent="0.25">
      <c r="A43" s="39" t="s">
        <v>331</v>
      </c>
      <c r="B43" s="40"/>
      <c r="C43" s="40"/>
      <c r="D43" s="39"/>
      <c r="E43" s="40"/>
      <c r="F43" s="40"/>
      <c r="G43" s="40"/>
      <c r="H43" s="40"/>
      <c r="I43" s="40"/>
      <c r="J43" s="40"/>
      <c r="K43" s="22"/>
      <c r="L43" s="22"/>
      <c r="M43" s="40"/>
      <c r="N43" s="40">
        <f>SUM(N38:N42)</f>
        <v>916</v>
      </c>
      <c r="O43" s="40"/>
      <c r="P43" s="40"/>
      <c r="Q43" s="22"/>
      <c r="R43" s="40"/>
    </row>
    <row r="44" spans="1:19" ht="38.25" x14ac:dyDescent="0.25">
      <c r="A44" s="48" t="s">
        <v>16</v>
      </c>
      <c r="B44" s="37"/>
      <c r="C44" s="37" t="s">
        <v>335</v>
      </c>
      <c r="D44" s="48" t="s">
        <v>24</v>
      </c>
      <c r="E44" s="37" t="s">
        <v>31</v>
      </c>
      <c r="F44" s="37" t="s">
        <v>257</v>
      </c>
      <c r="G44" s="37">
        <v>407096.45</v>
      </c>
      <c r="H44" s="37">
        <v>1532410.74</v>
      </c>
      <c r="I44" s="37" t="s">
        <v>258</v>
      </c>
      <c r="J44" s="37">
        <v>407</v>
      </c>
      <c r="K44" s="38">
        <v>43937</v>
      </c>
      <c r="L44" s="38">
        <v>47589</v>
      </c>
      <c r="M44" s="37"/>
      <c r="N44" s="37">
        <v>188</v>
      </c>
      <c r="O44" s="37">
        <f t="shared" si="0"/>
        <v>188</v>
      </c>
      <c r="P44" s="37">
        <v>511</v>
      </c>
      <c r="Q44" s="38">
        <v>43986</v>
      </c>
      <c r="R44" s="37"/>
      <c r="S44" s="49">
        <v>33</v>
      </c>
    </row>
    <row r="45" spans="1:19" ht="63.75" x14ac:dyDescent="0.25">
      <c r="A45" s="48" t="s">
        <v>16</v>
      </c>
      <c r="B45" s="37"/>
      <c r="C45" s="37" t="s">
        <v>341</v>
      </c>
      <c r="D45" s="48" t="s">
        <v>24</v>
      </c>
      <c r="E45" s="37" t="s">
        <v>42</v>
      </c>
      <c r="F45" s="37" t="s">
        <v>343</v>
      </c>
      <c r="G45" s="37">
        <v>411396.23</v>
      </c>
      <c r="H45" s="37">
        <v>1530132.24</v>
      </c>
      <c r="I45" s="37" t="s">
        <v>342</v>
      </c>
      <c r="J45" s="37">
        <v>903</v>
      </c>
      <c r="K45" s="38">
        <v>43593</v>
      </c>
      <c r="L45" s="38">
        <v>47246</v>
      </c>
      <c r="M45" s="37"/>
      <c r="N45" s="37">
        <v>80</v>
      </c>
      <c r="O45" s="37">
        <f t="shared" si="0"/>
        <v>80</v>
      </c>
      <c r="P45" s="37">
        <v>539</v>
      </c>
      <c r="Q45" s="38">
        <v>44000</v>
      </c>
      <c r="R45" s="37"/>
      <c r="S45" s="49">
        <v>34</v>
      </c>
    </row>
    <row r="46" spans="1:19" ht="38.25" x14ac:dyDescent="0.25">
      <c r="A46" s="24" t="s">
        <v>16</v>
      </c>
      <c r="B46" s="25"/>
      <c r="C46" s="25" t="s">
        <v>354</v>
      </c>
      <c r="D46" s="24" t="s">
        <v>24</v>
      </c>
      <c r="E46" s="25" t="s">
        <v>31</v>
      </c>
      <c r="F46" s="25" t="s">
        <v>353</v>
      </c>
      <c r="G46" s="25">
        <v>405061.9</v>
      </c>
      <c r="H46" s="25">
        <v>1530649.32</v>
      </c>
      <c r="I46" s="25" t="s">
        <v>354</v>
      </c>
      <c r="J46" s="25">
        <v>268</v>
      </c>
      <c r="K46" s="27">
        <v>43901</v>
      </c>
      <c r="L46" s="27">
        <v>47553</v>
      </c>
      <c r="M46" s="25"/>
      <c r="N46" s="25">
        <v>191</v>
      </c>
      <c r="O46" s="25">
        <f t="shared" si="0"/>
        <v>191</v>
      </c>
      <c r="P46" s="25">
        <v>561</v>
      </c>
      <c r="Q46" s="27">
        <v>44005</v>
      </c>
      <c r="R46" s="25"/>
      <c r="S46" s="49">
        <v>35</v>
      </c>
    </row>
    <row r="47" spans="1:19" x14ac:dyDescent="0.25">
      <c r="A47" s="39" t="s">
        <v>355</v>
      </c>
      <c r="B47" s="40"/>
      <c r="C47" s="40"/>
      <c r="D47" s="39"/>
      <c r="E47" s="40"/>
      <c r="F47" s="40"/>
      <c r="G47" s="40"/>
      <c r="H47" s="40"/>
      <c r="I47" s="40"/>
      <c r="J47" s="40"/>
      <c r="K47" s="22"/>
      <c r="L47" s="22"/>
      <c r="M47" s="40"/>
      <c r="N47" s="40">
        <f>SUM(N44:N46)</f>
        <v>459</v>
      </c>
      <c r="O47" s="40"/>
      <c r="P47" s="40"/>
      <c r="Q47" s="22"/>
      <c r="R47" s="40"/>
    </row>
    <row r="48" spans="1:19" ht="38.25" x14ac:dyDescent="0.25">
      <c r="A48" s="28" t="s">
        <v>16</v>
      </c>
      <c r="B48" s="29"/>
      <c r="C48" s="49" t="s">
        <v>356</v>
      </c>
      <c r="D48" s="28" t="s">
        <v>24</v>
      </c>
      <c r="E48" s="37" t="s">
        <v>42</v>
      </c>
      <c r="F48" s="29" t="s">
        <v>357</v>
      </c>
      <c r="G48" s="29">
        <v>406281.2</v>
      </c>
      <c r="H48" s="29">
        <v>1532956.82</v>
      </c>
      <c r="I48" s="29" t="s">
        <v>356</v>
      </c>
      <c r="J48" s="29">
        <v>1568</v>
      </c>
      <c r="K48" s="30">
        <v>43698</v>
      </c>
      <c r="L48" s="30">
        <v>47351</v>
      </c>
      <c r="M48" s="29"/>
      <c r="N48" s="29">
        <v>230</v>
      </c>
      <c r="O48" s="49">
        <f>N48</f>
        <v>230</v>
      </c>
      <c r="P48" s="29">
        <v>597</v>
      </c>
      <c r="Q48" s="30">
        <v>44013</v>
      </c>
      <c r="R48" s="29"/>
      <c r="S48" s="49">
        <v>36</v>
      </c>
    </row>
    <row r="49" spans="1:19" ht="38.25" x14ac:dyDescent="0.25">
      <c r="A49" s="48" t="s">
        <v>16</v>
      </c>
      <c r="B49" s="37"/>
      <c r="C49" s="37" t="s">
        <v>358</v>
      </c>
      <c r="D49" s="48" t="s">
        <v>24</v>
      </c>
      <c r="E49" s="37" t="s">
        <v>42</v>
      </c>
      <c r="F49" s="37" t="s">
        <v>359</v>
      </c>
      <c r="G49" s="37">
        <v>415374.1</v>
      </c>
      <c r="H49" s="37">
        <v>1539548.36</v>
      </c>
      <c r="I49" s="37" t="s">
        <v>358</v>
      </c>
      <c r="J49" s="37">
        <v>325</v>
      </c>
      <c r="K49" s="38">
        <v>43510</v>
      </c>
      <c r="L49" s="38">
        <v>47163</v>
      </c>
      <c r="M49" s="37"/>
      <c r="N49" s="37">
        <v>118</v>
      </c>
      <c r="O49" s="49">
        <f t="shared" ref="O49:O64" si="1">N49</f>
        <v>118</v>
      </c>
      <c r="P49" s="37">
        <v>596</v>
      </c>
      <c r="Q49" s="30">
        <v>44013</v>
      </c>
      <c r="R49" s="37"/>
      <c r="S49" s="49">
        <v>37</v>
      </c>
    </row>
    <row r="50" spans="1:19" ht="38.25" customHeight="1" x14ac:dyDescent="0.25">
      <c r="A50" s="48" t="s">
        <v>16</v>
      </c>
      <c r="B50" s="37"/>
      <c r="C50" s="37" t="s">
        <v>360</v>
      </c>
      <c r="D50" s="48" t="s">
        <v>24</v>
      </c>
      <c r="E50" s="25" t="s">
        <v>31</v>
      </c>
      <c r="F50" s="37" t="s">
        <v>361</v>
      </c>
      <c r="G50" s="37">
        <v>403964.15999999997</v>
      </c>
      <c r="H50" s="37">
        <v>1533606.21</v>
      </c>
      <c r="I50" s="37" t="s">
        <v>360</v>
      </c>
      <c r="J50" s="37">
        <v>495</v>
      </c>
      <c r="K50" s="38">
        <v>43979</v>
      </c>
      <c r="L50" s="38">
        <v>47631</v>
      </c>
      <c r="M50" s="37"/>
      <c r="N50" s="37">
        <v>293</v>
      </c>
      <c r="O50" s="49">
        <f t="shared" si="1"/>
        <v>293</v>
      </c>
      <c r="P50" s="37">
        <v>598</v>
      </c>
      <c r="Q50" s="30">
        <v>44013</v>
      </c>
      <c r="R50" s="37"/>
      <c r="S50" s="49">
        <v>38</v>
      </c>
    </row>
    <row r="51" spans="1:19" ht="51" x14ac:dyDescent="0.25">
      <c r="A51" s="48" t="s">
        <v>16</v>
      </c>
      <c r="B51" s="37"/>
      <c r="C51" s="37" t="s">
        <v>360</v>
      </c>
      <c r="D51" s="48" t="s">
        <v>24</v>
      </c>
      <c r="E51" s="25" t="s">
        <v>31</v>
      </c>
      <c r="F51" s="37" t="s">
        <v>361</v>
      </c>
      <c r="G51" s="37">
        <v>403963.77</v>
      </c>
      <c r="H51" s="37">
        <v>1533627.59</v>
      </c>
      <c r="I51" s="37" t="s">
        <v>360</v>
      </c>
      <c r="J51" s="37">
        <v>520</v>
      </c>
      <c r="K51" s="38">
        <v>43993</v>
      </c>
      <c r="L51" s="38">
        <v>47645</v>
      </c>
      <c r="M51" s="37"/>
      <c r="N51" s="37">
        <v>82</v>
      </c>
      <c r="O51" s="49">
        <f t="shared" si="1"/>
        <v>82</v>
      </c>
      <c r="P51" s="37">
        <v>591</v>
      </c>
      <c r="Q51" s="30">
        <v>44013</v>
      </c>
      <c r="R51" s="37"/>
      <c r="S51" s="49">
        <v>39</v>
      </c>
    </row>
    <row r="52" spans="1:19" ht="38.25" x14ac:dyDescent="0.25">
      <c r="A52" s="48" t="s">
        <v>16</v>
      </c>
      <c r="B52" s="37"/>
      <c r="C52" s="37" t="s">
        <v>381</v>
      </c>
      <c r="D52" s="48" t="s">
        <v>24</v>
      </c>
      <c r="E52" s="37" t="s">
        <v>42</v>
      </c>
      <c r="F52" s="37" t="s">
        <v>382</v>
      </c>
      <c r="G52" s="37">
        <v>405927.51</v>
      </c>
      <c r="H52" s="37">
        <v>1537121.17</v>
      </c>
      <c r="I52" s="37" t="s">
        <v>381</v>
      </c>
      <c r="J52" s="37">
        <v>391</v>
      </c>
      <c r="K52" s="38">
        <v>43516</v>
      </c>
      <c r="L52" s="38">
        <v>47169</v>
      </c>
      <c r="M52" s="37"/>
      <c r="N52" s="37">
        <v>33</v>
      </c>
      <c r="O52" s="49">
        <f t="shared" si="1"/>
        <v>33</v>
      </c>
      <c r="P52" s="37">
        <v>646</v>
      </c>
      <c r="Q52" s="38">
        <v>44021</v>
      </c>
      <c r="R52" s="37"/>
      <c r="S52" s="49">
        <v>40</v>
      </c>
    </row>
    <row r="53" spans="1:19" ht="38.25" customHeight="1" x14ac:dyDescent="0.25">
      <c r="A53" s="48" t="s">
        <v>16</v>
      </c>
      <c r="B53" s="37"/>
      <c r="C53" s="37" t="s">
        <v>348</v>
      </c>
      <c r="D53" s="48" t="s">
        <v>24</v>
      </c>
      <c r="E53" s="25" t="s">
        <v>31</v>
      </c>
      <c r="F53" s="37" t="s">
        <v>349</v>
      </c>
      <c r="G53" s="37">
        <v>436249.34</v>
      </c>
      <c r="H53" s="37">
        <v>1540167.02</v>
      </c>
      <c r="I53" s="37" t="s">
        <v>348</v>
      </c>
      <c r="J53" s="37">
        <v>509</v>
      </c>
      <c r="K53" s="38">
        <v>43985</v>
      </c>
      <c r="L53" s="38">
        <v>47637</v>
      </c>
      <c r="M53" s="37"/>
      <c r="N53" s="37">
        <v>117</v>
      </c>
      <c r="O53" s="49">
        <f t="shared" si="1"/>
        <v>117</v>
      </c>
      <c r="P53" s="37">
        <v>647</v>
      </c>
      <c r="Q53" s="38">
        <v>44021</v>
      </c>
      <c r="R53" s="37"/>
      <c r="S53" s="49">
        <v>41</v>
      </c>
    </row>
    <row r="54" spans="1:19" ht="38.25" x14ac:dyDescent="0.25">
      <c r="A54" s="48" t="s">
        <v>16</v>
      </c>
      <c r="B54" s="37"/>
      <c r="C54" s="37" t="s">
        <v>385</v>
      </c>
      <c r="D54" s="48" t="s">
        <v>24</v>
      </c>
      <c r="E54" s="25" t="s">
        <v>31</v>
      </c>
      <c r="F54" s="37" t="s">
        <v>386</v>
      </c>
      <c r="G54" s="37">
        <v>402441.24</v>
      </c>
      <c r="H54" s="37">
        <v>1533555.6</v>
      </c>
      <c r="I54" s="37" t="s">
        <v>385</v>
      </c>
      <c r="J54" s="37">
        <v>251</v>
      </c>
      <c r="K54" s="38">
        <v>43504</v>
      </c>
      <c r="L54" s="38">
        <v>47157</v>
      </c>
      <c r="M54" s="37"/>
      <c r="N54" s="37">
        <v>105</v>
      </c>
      <c r="O54" s="49">
        <f t="shared" si="1"/>
        <v>105</v>
      </c>
      <c r="P54" s="37">
        <v>656</v>
      </c>
      <c r="Q54" s="38">
        <v>44026</v>
      </c>
      <c r="R54" s="37"/>
      <c r="S54" s="49">
        <v>42</v>
      </c>
    </row>
    <row r="55" spans="1:19" ht="51" x14ac:dyDescent="0.25">
      <c r="A55" s="48" t="s">
        <v>16</v>
      </c>
      <c r="B55" s="37"/>
      <c r="C55" s="32" t="s">
        <v>387</v>
      </c>
      <c r="D55" s="48" t="s">
        <v>24</v>
      </c>
      <c r="E55" s="37" t="s">
        <v>42</v>
      </c>
      <c r="F55" s="37" t="s">
        <v>388</v>
      </c>
      <c r="G55" s="37">
        <v>406150.32</v>
      </c>
      <c r="H55" s="37">
        <v>1529906.88</v>
      </c>
      <c r="I55" s="32" t="s">
        <v>387</v>
      </c>
      <c r="J55" s="37" t="s">
        <v>389</v>
      </c>
      <c r="K55" s="38">
        <v>40360</v>
      </c>
      <c r="L55" s="38">
        <v>44013</v>
      </c>
      <c r="M55" s="37"/>
      <c r="N55" s="37">
        <v>270</v>
      </c>
      <c r="O55" s="37">
        <f t="shared" si="1"/>
        <v>270</v>
      </c>
      <c r="P55" s="37">
        <v>650</v>
      </c>
      <c r="Q55" s="38">
        <v>44021</v>
      </c>
      <c r="R55" s="37"/>
      <c r="S55" s="49">
        <v>43</v>
      </c>
    </row>
    <row r="56" spans="1:19" ht="38.25" customHeight="1" x14ac:dyDescent="0.25">
      <c r="A56" s="48" t="s">
        <v>16</v>
      </c>
      <c r="B56" s="37"/>
      <c r="C56" s="37" t="s">
        <v>305</v>
      </c>
      <c r="D56" s="24" t="s">
        <v>24</v>
      </c>
      <c r="E56" s="25" t="s">
        <v>31</v>
      </c>
      <c r="F56" s="37" t="s">
        <v>306</v>
      </c>
      <c r="G56" s="37">
        <v>407327.92</v>
      </c>
      <c r="H56" s="37">
        <v>1531756.67</v>
      </c>
      <c r="I56" s="37" t="s">
        <v>305</v>
      </c>
      <c r="J56" s="37">
        <v>465</v>
      </c>
      <c r="K56" s="38">
        <v>43976</v>
      </c>
      <c r="L56" s="38">
        <v>47628</v>
      </c>
      <c r="M56" s="37"/>
      <c r="N56" s="37">
        <v>100</v>
      </c>
      <c r="O56" s="37">
        <f t="shared" si="1"/>
        <v>100</v>
      </c>
      <c r="P56" s="37">
        <v>652</v>
      </c>
      <c r="Q56" s="38">
        <v>44021</v>
      </c>
      <c r="R56" s="37"/>
      <c r="S56" s="49">
        <v>44</v>
      </c>
    </row>
    <row r="57" spans="1:19" ht="38.25" x14ac:dyDescent="0.25">
      <c r="A57" s="48" t="s">
        <v>16</v>
      </c>
      <c r="B57" s="37"/>
      <c r="C57" s="37" t="s">
        <v>392</v>
      </c>
      <c r="D57" s="48" t="s">
        <v>24</v>
      </c>
      <c r="E57" s="25" t="s">
        <v>31</v>
      </c>
      <c r="F57" s="37" t="s">
        <v>336</v>
      </c>
      <c r="G57" s="37">
        <v>406779.54</v>
      </c>
      <c r="H57" s="37">
        <v>1532663.46</v>
      </c>
      <c r="I57" s="37" t="s">
        <v>392</v>
      </c>
      <c r="J57" s="37">
        <v>544</v>
      </c>
      <c r="K57" s="38">
        <v>44001</v>
      </c>
      <c r="L57" s="38">
        <v>47653</v>
      </c>
      <c r="M57" s="37"/>
      <c r="N57" s="37">
        <v>150</v>
      </c>
      <c r="O57" s="37">
        <f t="shared" si="1"/>
        <v>150</v>
      </c>
      <c r="P57" s="37">
        <v>653</v>
      </c>
      <c r="Q57" s="38">
        <v>44026</v>
      </c>
      <c r="R57" s="37"/>
      <c r="S57" s="49">
        <v>45</v>
      </c>
    </row>
    <row r="58" spans="1:19" ht="51" x14ac:dyDescent="0.25">
      <c r="A58" s="48" t="s">
        <v>16</v>
      </c>
      <c r="B58" s="37"/>
      <c r="C58" s="37" t="s">
        <v>395</v>
      </c>
      <c r="D58" s="48" t="s">
        <v>24</v>
      </c>
      <c r="E58" s="37" t="s">
        <v>42</v>
      </c>
      <c r="F58" s="37" t="s">
        <v>396</v>
      </c>
      <c r="G58" s="37">
        <v>405476.76</v>
      </c>
      <c r="H58" s="37">
        <v>1533494.97</v>
      </c>
      <c r="I58" s="37" t="s">
        <v>395</v>
      </c>
      <c r="J58" s="37" t="s">
        <v>397</v>
      </c>
      <c r="K58" s="38">
        <v>41634</v>
      </c>
      <c r="L58" s="38">
        <v>45286</v>
      </c>
      <c r="M58" s="37"/>
      <c r="N58" s="37">
        <v>122</v>
      </c>
      <c r="O58" s="37">
        <f t="shared" si="1"/>
        <v>122</v>
      </c>
      <c r="P58" s="37">
        <v>672</v>
      </c>
      <c r="Q58" s="38">
        <v>44029</v>
      </c>
      <c r="R58" s="37"/>
      <c r="S58" s="49">
        <v>46</v>
      </c>
    </row>
    <row r="59" spans="1:19" ht="38.25" x14ac:dyDescent="0.25">
      <c r="A59" s="48" t="s">
        <v>16</v>
      </c>
      <c r="B59" s="37"/>
      <c r="C59" s="37" t="s">
        <v>406</v>
      </c>
      <c r="D59" s="48" t="s">
        <v>24</v>
      </c>
      <c r="E59" s="37" t="s">
        <v>42</v>
      </c>
      <c r="F59" s="37" t="s">
        <v>407</v>
      </c>
      <c r="G59" s="37">
        <v>404471.15</v>
      </c>
      <c r="H59" s="37">
        <v>1534058.94</v>
      </c>
      <c r="I59" s="37" t="s">
        <v>406</v>
      </c>
      <c r="J59" s="37">
        <v>563</v>
      </c>
      <c r="K59" s="38">
        <v>44005</v>
      </c>
      <c r="L59" s="38">
        <v>47657</v>
      </c>
      <c r="M59" s="37"/>
      <c r="N59" s="37">
        <v>100</v>
      </c>
      <c r="O59" s="37">
        <f t="shared" si="1"/>
        <v>100</v>
      </c>
      <c r="P59" s="37">
        <v>692</v>
      </c>
      <c r="Q59" s="38">
        <v>44033</v>
      </c>
      <c r="R59" s="37"/>
      <c r="S59" s="49">
        <v>47</v>
      </c>
    </row>
    <row r="60" spans="1:19" ht="38.25" customHeight="1" x14ac:dyDescent="0.25">
      <c r="A60" s="48" t="s">
        <v>16</v>
      </c>
      <c r="B60" s="37"/>
      <c r="C60" s="37" t="s">
        <v>393</v>
      </c>
      <c r="D60" s="24" t="s">
        <v>24</v>
      </c>
      <c r="E60" s="25" t="s">
        <v>31</v>
      </c>
      <c r="F60" s="37" t="s">
        <v>394</v>
      </c>
      <c r="G60" s="37">
        <v>426269.72</v>
      </c>
      <c r="H60" s="37">
        <v>1531657.02</v>
      </c>
      <c r="I60" s="37" t="s">
        <v>393</v>
      </c>
      <c r="J60" s="37">
        <v>670</v>
      </c>
      <c r="K60" s="38">
        <v>44032</v>
      </c>
      <c r="L60" s="38">
        <v>47684</v>
      </c>
      <c r="M60" s="37"/>
      <c r="N60" s="37">
        <v>100</v>
      </c>
      <c r="O60" s="37">
        <f t="shared" si="1"/>
        <v>100</v>
      </c>
      <c r="P60" s="37">
        <v>711</v>
      </c>
      <c r="Q60" s="38">
        <v>44039</v>
      </c>
      <c r="R60" s="37"/>
      <c r="S60" s="49">
        <v>48</v>
      </c>
    </row>
    <row r="61" spans="1:19" ht="38.25" customHeight="1" x14ac:dyDescent="0.25">
      <c r="A61" s="48" t="s">
        <v>16</v>
      </c>
      <c r="B61" s="37"/>
      <c r="C61" s="37" t="s">
        <v>424</v>
      </c>
      <c r="D61" s="48" t="s">
        <v>24</v>
      </c>
      <c r="E61" s="37" t="s">
        <v>42</v>
      </c>
      <c r="F61" s="37" t="s">
        <v>425</v>
      </c>
      <c r="G61" s="49" t="s">
        <v>422</v>
      </c>
      <c r="H61" s="37" t="s">
        <v>423</v>
      </c>
      <c r="I61" s="37" t="s">
        <v>424</v>
      </c>
      <c r="J61" s="37">
        <v>793</v>
      </c>
      <c r="K61" s="38">
        <v>43574</v>
      </c>
      <c r="L61" s="38">
        <v>47227</v>
      </c>
      <c r="M61" s="37"/>
      <c r="N61" s="37">
        <v>42</v>
      </c>
      <c r="O61" s="37">
        <f t="shared" si="1"/>
        <v>42</v>
      </c>
      <c r="P61" s="37">
        <v>719</v>
      </c>
      <c r="Q61" s="38">
        <v>44039</v>
      </c>
      <c r="R61" s="37"/>
      <c r="S61" s="49">
        <v>49</v>
      </c>
    </row>
    <row r="62" spans="1:19" ht="51" x14ac:dyDescent="0.25">
      <c r="A62" s="48" t="s">
        <v>16</v>
      </c>
      <c r="B62" s="37"/>
      <c r="C62" s="37" t="s">
        <v>432</v>
      </c>
      <c r="D62" s="48" t="s">
        <v>24</v>
      </c>
      <c r="E62" s="37" t="s">
        <v>42</v>
      </c>
      <c r="F62" s="37" t="s">
        <v>433</v>
      </c>
      <c r="G62" s="37">
        <v>415870.32</v>
      </c>
      <c r="H62" s="37">
        <v>1538053.6</v>
      </c>
      <c r="I62" s="37" t="s">
        <v>432</v>
      </c>
      <c r="J62" s="37" t="s">
        <v>434</v>
      </c>
      <c r="K62" s="38">
        <v>43039</v>
      </c>
      <c r="L62" s="38">
        <v>46673</v>
      </c>
      <c r="M62" s="37"/>
      <c r="N62" s="37">
        <v>333.4</v>
      </c>
      <c r="O62" s="37">
        <f t="shared" si="1"/>
        <v>333.4</v>
      </c>
      <c r="P62" s="37">
        <v>723</v>
      </c>
      <c r="Q62" s="38">
        <v>44042</v>
      </c>
      <c r="R62" s="37"/>
      <c r="S62" s="49">
        <v>50</v>
      </c>
    </row>
    <row r="63" spans="1:19" ht="89.25" x14ac:dyDescent="0.25">
      <c r="A63" s="48" t="s">
        <v>16</v>
      </c>
      <c r="B63" s="37"/>
      <c r="C63" s="37" t="s">
        <v>374</v>
      </c>
      <c r="D63" s="24" t="s">
        <v>24</v>
      </c>
      <c r="E63" s="37" t="s">
        <v>42</v>
      </c>
      <c r="F63" s="37" t="s">
        <v>375</v>
      </c>
      <c r="G63" s="37">
        <v>426936.03</v>
      </c>
      <c r="H63" s="37">
        <v>1531156.76</v>
      </c>
      <c r="I63" s="37" t="s">
        <v>374</v>
      </c>
      <c r="J63" s="35">
        <v>624</v>
      </c>
      <c r="K63" s="38">
        <v>44020</v>
      </c>
      <c r="L63" s="38">
        <v>47672</v>
      </c>
      <c r="M63" s="37"/>
      <c r="N63" s="37">
        <v>157</v>
      </c>
      <c r="O63" s="37">
        <f t="shared" si="1"/>
        <v>157</v>
      </c>
      <c r="P63" s="37">
        <v>729</v>
      </c>
      <c r="Q63" s="38">
        <v>44042</v>
      </c>
      <c r="R63" s="37"/>
      <c r="S63" s="49">
        <v>51</v>
      </c>
    </row>
    <row r="64" spans="1:19" ht="63.75" x14ac:dyDescent="0.25">
      <c r="A64" s="48" t="s">
        <v>16</v>
      </c>
      <c r="B64" s="37"/>
      <c r="C64" s="37" t="s">
        <v>435</v>
      </c>
      <c r="D64" s="48" t="s">
        <v>24</v>
      </c>
      <c r="E64" s="37" t="s">
        <v>42</v>
      </c>
      <c r="F64" s="37" t="s">
        <v>436</v>
      </c>
      <c r="G64" s="37">
        <v>415682.27</v>
      </c>
      <c r="H64" s="37">
        <v>1538738.22</v>
      </c>
      <c r="I64" s="37" t="s">
        <v>435</v>
      </c>
      <c r="J64" s="49" t="s">
        <v>437</v>
      </c>
      <c r="K64" s="36">
        <v>40954</v>
      </c>
      <c r="L64" s="38">
        <v>44607</v>
      </c>
      <c r="M64" s="37"/>
      <c r="N64" s="37">
        <v>99</v>
      </c>
      <c r="O64" s="37">
        <f t="shared" si="1"/>
        <v>99</v>
      </c>
      <c r="P64" s="37">
        <v>730</v>
      </c>
      <c r="Q64" s="38">
        <v>44042</v>
      </c>
      <c r="R64" s="37"/>
      <c r="S64" s="49">
        <v>52</v>
      </c>
    </row>
    <row r="65" spans="1:20" ht="25.5" customHeight="1" x14ac:dyDescent="0.25">
      <c r="A65" s="39" t="s">
        <v>440</v>
      </c>
      <c r="B65" s="40"/>
      <c r="C65" s="31"/>
      <c r="D65" s="31"/>
      <c r="E65" s="31"/>
      <c r="F65" s="31"/>
      <c r="G65" s="31"/>
      <c r="H65" s="31"/>
      <c r="I65" s="31"/>
      <c r="J65" s="41"/>
      <c r="K65" s="41"/>
      <c r="L65" s="41"/>
      <c r="M65" s="40"/>
      <c r="N65" s="40">
        <f>SUM(N48:N64)</f>
        <v>2451.4</v>
      </c>
      <c r="O65" s="40"/>
      <c r="P65" s="40"/>
      <c r="Q65" s="40"/>
      <c r="R65" s="40"/>
      <c r="S65" s="61" t="s">
        <v>475</v>
      </c>
      <c r="T65" s="62"/>
    </row>
    <row r="66" spans="1:20" ht="38.25" customHeight="1" x14ac:dyDescent="0.25">
      <c r="A66" s="48" t="s">
        <v>16</v>
      </c>
      <c r="B66" s="37"/>
      <c r="C66" s="37" t="s">
        <v>442</v>
      </c>
      <c r="D66" s="48" t="s">
        <v>24</v>
      </c>
      <c r="E66" s="37" t="s">
        <v>42</v>
      </c>
      <c r="F66" s="37" t="s">
        <v>443</v>
      </c>
      <c r="G66" s="37">
        <v>426659.6</v>
      </c>
      <c r="H66" s="37">
        <v>1531136.91</v>
      </c>
      <c r="I66" s="37" t="s">
        <v>441</v>
      </c>
      <c r="J66" s="37">
        <v>1388</v>
      </c>
      <c r="K66" s="38">
        <v>43663</v>
      </c>
      <c r="L66" s="38">
        <v>47316</v>
      </c>
      <c r="M66" s="37"/>
      <c r="N66" s="37">
        <v>216</v>
      </c>
      <c r="O66" s="37">
        <f>N66</f>
        <v>216</v>
      </c>
      <c r="P66" s="37">
        <v>761</v>
      </c>
      <c r="Q66" s="38">
        <v>44048</v>
      </c>
      <c r="R66" s="37"/>
      <c r="S66" s="49">
        <v>53</v>
      </c>
    </row>
    <row r="67" spans="1:20" ht="38.25" x14ac:dyDescent="0.25">
      <c r="A67" s="48" t="s">
        <v>16</v>
      </c>
      <c r="B67" s="37"/>
      <c r="C67" s="37" t="s">
        <v>444</v>
      </c>
      <c r="D67" s="24" t="s">
        <v>24</v>
      </c>
      <c r="E67" s="37" t="s">
        <v>42</v>
      </c>
      <c r="F67" s="37" t="s">
        <v>445</v>
      </c>
      <c r="G67" s="37">
        <v>406910.97</v>
      </c>
      <c r="H67" s="37">
        <v>1532793.69</v>
      </c>
      <c r="I67" s="37" t="s">
        <v>444</v>
      </c>
      <c r="J67" s="37" t="s">
        <v>446</v>
      </c>
      <c r="K67" s="38">
        <v>43293</v>
      </c>
      <c r="L67" s="38">
        <v>46946</v>
      </c>
      <c r="M67" s="37"/>
      <c r="N67" s="37">
        <v>262</v>
      </c>
      <c r="O67" s="37">
        <f t="shared" ref="O67:O90" si="2">N67</f>
        <v>262</v>
      </c>
      <c r="P67" s="37">
        <v>759</v>
      </c>
      <c r="Q67" s="38">
        <v>44048</v>
      </c>
      <c r="R67" s="37"/>
      <c r="S67" s="49">
        <v>54</v>
      </c>
    </row>
    <row r="68" spans="1:20" ht="38.25" x14ac:dyDescent="0.25">
      <c r="A68" s="48" t="s">
        <v>16</v>
      </c>
      <c r="B68" s="37"/>
      <c r="C68" s="37" t="s">
        <v>410</v>
      </c>
      <c r="D68" s="48" t="s">
        <v>24</v>
      </c>
      <c r="E68" s="37" t="s">
        <v>31</v>
      </c>
      <c r="F68" s="37" t="s">
        <v>411</v>
      </c>
      <c r="G68" s="37">
        <v>404392.71</v>
      </c>
      <c r="H68" s="37">
        <v>1534103.65</v>
      </c>
      <c r="I68" s="37" t="s">
        <v>410</v>
      </c>
      <c r="J68" s="37">
        <v>700</v>
      </c>
      <c r="K68" s="38">
        <v>44036</v>
      </c>
      <c r="L68" s="38">
        <v>47688</v>
      </c>
      <c r="M68" s="37"/>
      <c r="N68" s="37">
        <v>48.6</v>
      </c>
      <c r="O68" s="37">
        <f t="shared" si="2"/>
        <v>48.6</v>
      </c>
      <c r="P68" s="37">
        <v>793</v>
      </c>
      <c r="Q68" s="38">
        <v>44053</v>
      </c>
      <c r="R68" s="37"/>
      <c r="S68" s="49">
        <v>55</v>
      </c>
    </row>
    <row r="69" spans="1:20" ht="38.25" customHeight="1" x14ac:dyDescent="0.25">
      <c r="A69" s="48" t="s">
        <v>16</v>
      </c>
      <c r="B69" s="37"/>
      <c r="C69" s="37" t="s">
        <v>455</v>
      </c>
      <c r="D69" s="48" t="s">
        <v>24</v>
      </c>
      <c r="E69" s="37" t="s">
        <v>42</v>
      </c>
      <c r="F69" s="37" t="s">
        <v>456</v>
      </c>
      <c r="G69" s="37">
        <v>408202.87</v>
      </c>
      <c r="H69" s="37">
        <v>1533546.92</v>
      </c>
      <c r="I69" s="37" t="s">
        <v>455</v>
      </c>
      <c r="J69" s="37">
        <v>1777</v>
      </c>
      <c r="K69" s="38">
        <v>43741</v>
      </c>
      <c r="L69" s="38">
        <v>47394</v>
      </c>
      <c r="M69" s="37"/>
      <c r="N69" s="37">
        <v>160</v>
      </c>
      <c r="O69" s="37">
        <f t="shared" si="2"/>
        <v>160</v>
      </c>
      <c r="P69" s="37">
        <v>792</v>
      </c>
      <c r="Q69" s="38">
        <v>44053</v>
      </c>
      <c r="R69" s="37"/>
      <c r="S69" s="49">
        <v>56</v>
      </c>
    </row>
    <row r="70" spans="1:20" ht="38.25" x14ac:dyDescent="0.25">
      <c r="A70" s="48" t="s">
        <v>16</v>
      </c>
      <c r="B70" s="37"/>
      <c r="C70" s="37" t="s">
        <v>457</v>
      </c>
      <c r="D70" s="37" t="s">
        <v>24</v>
      </c>
      <c r="E70" s="37" t="s">
        <v>42</v>
      </c>
      <c r="F70" s="37" t="s">
        <v>458</v>
      </c>
      <c r="G70" s="37">
        <v>406001.89</v>
      </c>
      <c r="H70" s="37">
        <v>1532842.89</v>
      </c>
      <c r="I70" s="37" t="s">
        <v>457</v>
      </c>
      <c r="J70" s="37">
        <v>2180</v>
      </c>
      <c r="K70" s="38">
        <v>43825</v>
      </c>
      <c r="L70" s="38">
        <v>47478</v>
      </c>
      <c r="M70" s="37"/>
      <c r="N70" s="37">
        <v>121</v>
      </c>
      <c r="O70" s="37">
        <f t="shared" si="2"/>
        <v>121</v>
      </c>
      <c r="P70" s="37">
        <v>790</v>
      </c>
      <c r="Q70" s="38">
        <v>44053</v>
      </c>
      <c r="R70" s="37"/>
      <c r="S70" s="49">
        <v>57</v>
      </c>
    </row>
    <row r="71" spans="1:20" ht="63.75" x14ac:dyDescent="0.25">
      <c r="A71" s="48" t="s">
        <v>16</v>
      </c>
      <c r="B71" s="37"/>
      <c r="C71" s="37" t="s">
        <v>100</v>
      </c>
      <c r="D71" s="37" t="s">
        <v>24</v>
      </c>
      <c r="E71" s="37" t="s">
        <v>31</v>
      </c>
      <c r="F71" s="37" t="s">
        <v>102</v>
      </c>
      <c r="G71" s="37">
        <v>407265.31</v>
      </c>
      <c r="H71" s="37">
        <v>1537571.69</v>
      </c>
      <c r="I71" s="37" t="s">
        <v>100</v>
      </c>
      <c r="J71" s="37">
        <v>114</v>
      </c>
      <c r="K71" s="38">
        <v>43871</v>
      </c>
      <c r="L71" s="38">
        <v>47524</v>
      </c>
      <c r="M71" s="37"/>
      <c r="N71" s="37">
        <v>176</v>
      </c>
      <c r="O71" s="37">
        <f t="shared" si="2"/>
        <v>176</v>
      </c>
      <c r="P71" s="37">
        <v>815</v>
      </c>
      <c r="Q71" s="38">
        <v>44068</v>
      </c>
      <c r="R71" s="37"/>
      <c r="S71" s="49">
        <v>58</v>
      </c>
    </row>
    <row r="72" spans="1:20" ht="51" x14ac:dyDescent="0.25">
      <c r="A72" s="48" t="s">
        <v>16</v>
      </c>
      <c r="B72" s="37"/>
      <c r="C72" s="37" t="s">
        <v>463</v>
      </c>
      <c r="D72" s="37" t="s">
        <v>24</v>
      </c>
      <c r="E72" s="37" t="s">
        <v>31</v>
      </c>
      <c r="F72" s="37" t="s">
        <v>464</v>
      </c>
      <c r="G72" s="37">
        <v>405823.12</v>
      </c>
      <c r="H72" s="37">
        <v>1518171.16</v>
      </c>
      <c r="I72" s="37" t="s">
        <v>463</v>
      </c>
      <c r="J72" s="37" t="s">
        <v>465</v>
      </c>
      <c r="K72" s="38">
        <v>43009</v>
      </c>
      <c r="L72" s="38">
        <v>46661</v>
      </c>
      <c r="M72" s="37"/>
      <c r="N72" s="37">
        <v>250</v>
      </c>
      <c r="O72" s="37">
        <f t="shared" si="2"/>
        <v>250</v>
      </c>
      <c r="P72" s="37">
        <v>802</v>
      </c>
      <c r="Q72" s="38">
        <v>44060</v>
      </c>
      <c r="R72" s="37"/>
      <c r="S72" s="49">
        <v>59</v>
      </c>
    </row>
    <row r="73" spans="1:20" ht="51" x14ac:dyDescent="0.25">
      <c r="A73" s="48" t="s">
        <v>16</v>
      </c>
      <c r="B73" s="37"/>
      <c r="C73" s="37" t="s">
        <v>33</v>
      </c>
      <c r="D73" s="37" t="s">
        <v>24</v>
      </c>
      <c r="E73" s="37" t="s">
        <v>42</v>
      </c>
      <c r="F73" s="37" t="s">
        <v>32</v>
      </c>
      <c r="G73" s="37">
        <v>420565.99</v>
      </c>
      <c r="H73" s="37">
        <v>1538528.33</v>
      </c>
      <c r="I73" s="37" t="s">
        <v>33</v>
      </c>
      <c r="J73" s="37">
        <v>10</v>
      </c>
      <c r="K73" s="38">
        <v>43839</v>
      </c>
      <c r="L73" s="38">
        <v>47492</v>
      </c>
      <c r="M73" s="37"/>
      <c r="N73" s="37">
        <v>226</v>
      </c>
      <c r="O73" s="37">
        <f t="shared" si="2"/>
        <v>226</v>
      </c>
      <c r="P73" s="37">
        <v>837</v>
      </c>
      <c r="Q73" s="38">
        <v>44068</v>
      </c>
      <c r="R73" s="37"/>
      <c r="S73" s="49">
        <v>60</v>
      </c>
    </row>
    <row r="74" spans="1:20" x14ac:dyDescent="0.25">
      <c r="A74" s="39" t="s">
        <v>476</v>
      </c>
      <c r="B74" s="40"/>
      <c r="C74" s="40"/>
      <c r="D74" s="40"/>
      <c r="E74" s="40"/>
      <c r="F74" s="40"/>
      <c r="G74" s="40"/>
      <c r="H74" s="40"/>
      <c r="I74" s="40"/>
      <c r="J74" s="40"/>
      <c r="K74" s="22"/>
      <c r="L74" s="22"/>
      <c r="M74" s="40"/>
      <c r="N74" s="40">
        <f>SUM(N66:N73)</f>
        <v>1459.6</v>
      </c>
      <c r="O74" s="40"/>
      <c r="P74" s="40"/>
      <c r="Q74" s="22"/>
      <c r="R74" s="40"/>
    </row>
    <row r="75" spans="1:20" ht="63.75" x14ac:dyDescent="0.25">
      <c r="A75" s="48" t="s">
        <v>16</v>
      </c>
      <c r="B75" s="37"/>
      <c r="C75" s="37" t="s">
        <v>480</v>
      </c>
      <c r="D75" s="48" t="s">
        <v>24</v>
      </c>
      <c r="E75" s="37" t="s">
        <v>42</v>
      </c>
      <c r="F75" s="37" t="s">
        <v>454</v>
      </c>
      <c r="G75" s="37">
        <v>404929.87</v>
      </c>
      <c r="H75" s="37">
        <v>1533691.62</v>
      </c>
      <c r="I75" s="37" t="s">
        <v>480</v>
      </c>
      <c r="J75" s="37">
        <v>787</v>
      </c>
      <c r="K75" s="38">
        <v>44053</v>
      </c>
      <c r="L75" s="37" t="s">
        <v>481</v>
      </c>
      <c r="M75" s="37"/>
      <c r="N75" s="37">
        <v>165</v>
      </c>
      <c r="O75" s="37">
        <f t="shared" si="2"/>
        <v>165</v>
      </c>
      <c r="P75" s="37">
        <v>907</v>
      </c>
      <c r="Q75" s="38">
        <v>44082</v>
      </c>
      <c r="R75" s="37"/>
      <c r="S75" s="49">
        <v>61</v>
      </c>
      <c r="T75" s="49">
        <v>2</v>
      </c>
    </row>
    <row r="76" spans="1:20" ht="51" x14ac:dyDescent="0.25">
      <c r="A76" s="48" t="s">
        <v>16</v>
      </c>
      <c r="B76" s="37"/>
      <c r="C76" s="37" t="s">
        <v>482</v>
      </c>
      <c r="D76" s="37" t="s">
        <v>24</v>
      </c>
      <c r="E76" s="37" t="s">
        <v>42</v>
      </c>
      <c r="F76" s="37" t="s">
        <v>483</v>
      </c>
      <c r="G76" s="37">
        <v>405757.07</v>
      </c>
      <c r="H76" s="37">
        <v>1518270.98</v>
      </c>
      <c r="I76" s="37" t="s">
        <v>482</v>
      </c>
      <c r="J76" s="37" t="s">
        <v>484</v>
      </c>
      <c r="K76" s="38">
        <v>43235</v>
      </c>
      <c r="L76" s="38">
        <v>46888</v>
      </c>
      <c r="M76" s="37"/>
      <c r="N76" s="37">
        <v>113</v>
      </c>
      <c r="O76" s="37">
        <f t="shared" si="2"/>
        <v>113</v>
      </c>
      <c r="P76" s="37">
        <v>909</v>
      </c>
      <c r="Q76" s="38">
        <v>44083</v>
      </c>
      <c r="R76" s="37"/>
      <c r="S76" s="49">
        <v>62</v>
      </c>
      <c r="T76" s="49">
        <v>1</v>
      </c>
    </row>
    <row r="77" spans="1:20" ht="38.25" customHeight="1" x14ac:dyDescent="0.25">
      <c r="A77" s="48" t="s">
        <v>16</v>
      </c>
      <c r="B77" s="37"/>
      <c r="C77" s="37" t="s">
        <v>486</v>
      </c>
      <c r="D77" s="37" t="s">
        <v>24</v>
      </c>
      <c r="E77" s="37" t="s">
        <v>42</v>
      </c>
      <c r="F77" s="37" t="s">
        <v>485</v>
      </c>
      <c r="G77" s="37">
        <v>414631.14</v>
      </c>
      <c r="H77" s="37">
        <v>1539011.04</v>
      </c>
      <c r="I77" s="37" t="s">
        <v>486</v>
      </c>
      <c r="J77" s="37" t="s">
        <v>487</v>
      </c>
      <c r="K77" s="38">
        <v>41600</v>
      </c>
      <c r="L77" s="38">
        <v>45252</v>
      </c>
      <c r="M77" s="37"/>
      <c r="N77" s="37">
        <v>148</v>
      </c>
      <c r="O77" s="37">
        <f t="shared" si="2"/>
        <v>148</v>
      </c>
      <c r="P77" s="37">
        <v>905</v>
      </c>
      <c r="Q77" s="38">
        <v>44083</v>
      </c>
      <c r="R77" s="37"/>
      <c r="S77" s="49">
        <v>63</v>
      </c>
      <c r="T77" s="49">
        <v>2</v>
      </c>
    </row>
    <row r="78" spans="1:20" ht="51" x14ac:dyDescent="0.25">
      <c r="A78" s="48" t="s">
        <v>16</v>
      </c>
      <c r="B78" s="37"/>
      <c r="C78" s="37" t="s">
        <v>494</v>
      </c>
      <c r="D78" s="37" t="s">
        <v>24</v>
      </c>
      <c r="E78" s="37" t="s">
        <v>42</v>
      </c>
      <c r="F78" s="37" t="s">
        <v>495</v>
      </c>
      <c r="G78" s="37">
        <v>415944.64</v>
      </c>
      <c r="H78" s="37">
        <v>1538638.99</v>
      </c>
      <c r="I78" s="37" t="s">
        <v>494</v>
      </c>
      <c r="J78" s="37">
        <v>1151</v>
      </c>
      <c r="K78" s="38">
        <v>43622</v>
      </c>
      <c r="L78" s="38">
        <v>47275</v>
      </c>
      <c r="M78" s="37"/>
      <c r="N78" s="37">
        <v>93</v>
      </c>
      <c r="O78" s="37">
        <f t="shared" si="2"/>
        <v>93</v>
      </c>
      <c r="P78" s="37">
        <v>915</v>
      </c>
      <c r="Q78" s="38">
        <v>44090</v>
      </c>
      <c r="R78" s="37"/>
      <c r="S78" s="49">
        <v>64</v>
      </c>
      <c r="T78" s="49">
        <v>1</v>
      </c>
    </row>
    <row r="79" spans="1:20" ht="38.25" customHeight="1" x14ac:dyDescent="0.25">
      <c r="A79" s="48" t="s">
        <v>16</v>
      </c>
      <c r="B79" s="37"/>
      <c r="C79" s="37" t="s">
        <v>496</v>
      </c>
      <c r="D79" s="37" t="s">
        <v>24</v>
      </c>
      <c r="E79" s="37" t="s">
        <v>42</v>
      </c>
      <c r="F79" s="37" t="s">
        <v>497</v>
      </c>
      <c r="G79" s="37">
        <v>414813.01</v>
      </c>
      <c r="H79" s="37">
        <v>1538891.22</v>
      </c>
      <c r="I79" s="37" t="s">
        <v>496</v>
      </c>
      <c r="J79" s="37" t="s">
        <v>498</v>
      </c>
      <c r="K79" s="38">
        <v>40555</v>
      </c>
      <c r="L79" s="38">
        <v>44208</v>
      </c>
      <c r="M79" s="37"/>
      <c r="N79" s="37">
        <v>216</v>
      </c>
      <c r="O79" s="37">
        <f t="shared" si="2"/>
        <v>216</v>
      </c>
      <c r="P79" s="37">
        <v>925</v>
      </c>
      <c r="Q79" s="38">
        <v>44090</v>
      </c>
      <c r="R79" s="37"/>
      <c r="S79" s="49">
        <v>65</v>
      </c>
      <c r="T79" s="49">
        <v>3</v>
      </c>
    </row>
    <row r="80" spans="1:20" ht="51" x14ac:dyDescent="0.25">
      <c r="A80" s="48" t="s">
        <v>16</v>
      </c>
      <c r="B80" s="37"/>
      <c r="C80" s="37" t="s">
        <v>499</v>
      </c>
      <c r="D80" s="48" t="s">
        <v>24</v>
      </c>
      <c r="E80" s="37" t="s">
        <v>31</v>
      </c>
      <c r="F80" s="37" t="s">
        <v>500</v>
      </c>
      <c r="G80" s="37">
        <v>403768.77</v>
      </c>
      <c r="H80" s="37">
        <v>1533493.59</v>
      </c>
      <c r="I80" s="37" t="s">
        <v>499</v>
      </c>
      <c r="J80" s="37">
        <v>828</v>
      </c>
      <c r="K80" s="38">
        <v>43579</v>
      </c>
      <c r="L80" s="38">
        <v>47232</v>
      </c>
      <c r="M80" s="37"/>
      <c r="N80" s="37">
        <v>93</v>
      </c>
      <c r="O80" s="37">
        <f t="shared" si="2"/>
        <v>93</v>
      </c>
      <c r="P80" s="37">
        <v>929</v>
      </c>
      <c r="Q80" s="38">
        <v>44088</v>
      </c>
      <c r="R80" s="37"/>
      <c r="S80" s="49">
        <v>66</v>
      </c>
      <c r="T80" s="49">
        <v>2</v>
      </c>
    </row>
    <row r="81" spans="1:23" ht="38.25" customHeight="1" x14ac:dyDescent="0.25">
      <c r="A81" s="48" t="s">
        <v>16</v>
      </c>
      <c r="B81" s="37"/>
      <c r="C81" s="37" t="s">
        <v>501</v>
      </c>
      <c r="D81" s="37" t="s">
        <v>24</v>
      </c>
      <c r="E81" s="37" t="s">
        <v>31</v>
      </c>
      <c r="F81" s="37" t="s">
        <v>502</v>
      </c>
      <c r="G81" s="37">
        <v>406241.89</v>
      </c>
      <c r="H81" s="37">
        <v>1536228.96</v>
      </c>
      <c r="I81" s="37" t="s">
        <v>501</v>
      </c>
      <c r="J81" s="37">
        <v>266</v>
      </c>
      <c r="K81" s="38">
        <v>43909</v>
      </c>
      <c r="L81" s="38">
        <v>47561</v>
      </c>
      <c r="M81" s="37"/>
      <c r="N81" s="37">
        <v>182</v>
      </c>
      <c r="O81" s="37">
        <f t="shared" si="2"/>
        <v>182</v>
      </c>
      <c r="P81" s="37">
        <v>926</v>
      </c>
      <c r="Q81" s="38">
        <v>44090</v>
      </c>
      <c r="R81" s="37"/>
      <c r="S81" s="49">
        <v>67</v>
      </c>
      <c r="T81" s="49">
        <v>2</v>
      </c>
    </row>
    <row r="82" spans="1:23" ht="38.25" customHeight="1" x14ac:dyDescent="0.25">
      <c r="A82" s="48" t="s">
        <v>16</v>
      </c>
      <c r="B82" s="37"/>
      <c r="C82" s="37" t="s">
        <v>86</v>
      </c>
      <c r="D82" s="37" t="s">
        <v>24</v>
      </c>
      <c r="E82" s="37" t="s">
        <v>31</v>
      </c>
      <c r="F82" s="37" t="s">
        <v>88</v>
      </c>
      <c r="G82" s="37">
        <v>420591.72</v>
      </c>
      <c r="H82" s="37">
        <v>1538508.17</v>
      </c>
      <c r="I82" s="37" t="s">
        <v>86</v>
      </c>
      <c r="J82" s="37">
        <v>75</v>
      </c>
      <c r="K82" s="38">
        <v>43859</v>
      </c>
      <c r="L82" s="38">
        <v>47512</v>
      </c>
      <c r="M82" s="37"/>
      <c r="N82" s="37">
        <v>81.8</v>
      </c>
      <c r="O82" s="37">
        <f t="shared" si="2"/>
        <v>81.8</v>
      </c>
      <c r="P82" s="37">
        <v>950</v>
      </c>
      <c r="Q82" s="38">
        <v>44098</v>
      </c>
      <c r="R82" s="37"/>
      <c r="S82" s="49">
        <v>68</v>
      </c>
      <c r="T82" s="49">
        <v>2</v>
      </c>
    </row>
    <row r="83" spans="1:23" ht="38.25" x14ac:dyDescent="0.25">
      <c r="A83" s="48" t="s">
        <v>16</v>
      </c>
      <c r="B83" s="37"/>
      <c r="C83" s="37" t="s">
        <v>503</v>
      </c>
      <c r="D83" s="37" t="s">
        <v>24</v>
      </c>
      <c r="E83" s="37" t="s">
        <v>31</v>
      </c>
      <c r="F83" s="37" t="s">
        <v>504</v>
      </c>
      <c r="G83" s="37">
        <v>405465.88</v>
      </c>
      <c r="H83" s="37">
        <v>1531170.07</v>
      </c>
      <c r="I83" s="37" t="s">
        <v>503</v>
      </c>
      <c r="J83" s="37">
        <v>1075</v>
      </c>
      <c r="K83" s="38">
        <v>43612</v>
      </c>
      <c r="L83" s="38">
        <v>47265</v>
      </c>
      <c r="M83" s="37"/>
      <c r="N83" s="37">
        <v>254.3</v>
      </c>
      <c r="O83" s="37">
        <f t="shared" si="2"/>
        <v>254.3</v>
      </c>
      <c r="P83" s="37">
        <v>955</v>
      </c>
      <c r="Q83" s="38">
        <v>44102</v>
      </c>
      <c r="R83" s="37"/>
      <c r="S83" s="49">
        <v>69</v>
      </c>
      <c r="T83" s="49">
        <v>2</v>
      </c>
    </row>
    <row r="84" spans="1:23" x14ac:dyDescent="0.25">
      <c r="A84" s="39" t="s">
        <v>514</v>
      </c>
      <c r="B84" s="40"/>
      <c r="C84" s="40"/>
      <c r="D84" s="40"/>
      <c r="E84" s="40"/>
      <c r="F84" s="40"/>
      <c r="G84" s="40"/>
      <c r="H84" s="40"/>
      <c r="I84" s="40"/>
      <c r="J84" s="40"/>
      <c r="K84" s="22"/>
      <c r="L84" s="22"/>
      <c r="M84" s="40"/>
      <c r="N84" s="40">
        <f>SUM(N75:N83)</f>
        <v>1346.1</v>
      </c>
      <c r="O84" s="40"/>
      <c r="P84" s="40"/>
      <c r="Q84" s="22"/>
      <c r="R84" s="40"/>
    </row>
    <row r="85" spans="1:23" ht="38.25" customHeight="1" x14ac:dyDescent="0.25">
      <c r="A85" s="48" t="s">
        <v>16</v>
      </c>
      <c r="B85" s="37"/>
      <c r="C85" s="37" t="s">
        <v>527</v>
      </c>
      <c r="D85" s="37" t="s">
        <v>24</v>
      </c>
      <c r="E85" s="37" t="s">
        <v>42</v>
      </c>
      <c r="F85" s="37" t="s">
        <v>526</v>
      </c>
      <c r="G85" s="37">
        <v>406610.06</v>
      </c>
      <c r="H85" s="37">
        <v>1536643.91</v>
      </c>
      <c r="I85" s="37" t="s">
        <v>527</v>
      </c>
      <c r="J85" s="37">
        <v>1308</v>
      </c>
      <c r="K85" s="38">
        <v>43649</v>
      </c>
      <c r="L85" s="38">
        <v>47302</v>
      </c>
      <c r="M85" s="37"/>
      <c r="N85" s="49">
        <v>123</v>
      </c>
      <c r="O85" s="37">
        <f>N85</f>
        <v>123</v>
      </c>
      <c r="P85" s="37">
        <v>983</v>
      </c>
      <c r="Q85" s="38">
        <v>44109</v>
      </c>
      <c r="R85" s="37"/>
      <c r="S85" s="49">
        <v>70</v>
      </c>
      <c r="T85" s="49">
        <v>2</v>
      </c>
      <c r="V85" s="49">
        <f>N84+N74+N65+N47+N43+N37+N33+N27+N15</f>
        <v>11402.1</v>
      </c>
    </row>
    <row r="86" spans="1:23" ht="38.25" x14ac:dyDescent="0.25">
      <c r="A86" s="48" t="s">
        <v>16</v>
      </c>
      <c r="B86" s="37"/>
      <c r="C86" s="37" t="s">
        <v>528</v>
      </c>
      <c r="D86" s="37" t="s">
        <v>24</v>
      </c>
      <c r="E86" s="37" t="s">
        <v>42</v>
      </c>
      <c r="F86" s="37" t="s">
        <v>529</v>
      </c>
      <c r="G86" s="7" t="s">
        <v>530</v>
      </c>
      <c r="H86" s="7" t="s">
        <v>531</v>
      </c>
      <c r="I86" s="37" t="s">
        <v>528</v>
      </c>
      <c r="J86" s="37">
        <v>789</v>
      </c>
      <c r="K86" s="38">
        <v>44056</v>
      </c>
      <c r="L86" s="38">
        <v>47708</v>
      </c>
      <c r="M86" s="37"/>
      <c r="N86" s="32">
        <v>257</v>
      </c>
      <c r="O86" s="37">
        <f t="shared" si="2"/>
        <v>257</v>
      </c>
      <c r="P86" s="37">
        <v>989</v>
      </c>
      <c r="Q86" s="38">
        <v>44110</v>
      </c>
      <c r="R86" s="37"/>
      <c r="S86" s="49">
        <v>71</v>
      </c>
      <c r="T86" s="49">
        <v>3</v>
      </c>
    </row>
    <row r="87" spans="1:23" ht="51" x14ac:dyDescent="0.25">
      <c r="A87" s="48" t="s">
        <v>16</v>
      </c>
      <c r="B87" s="37"/>
      <c r="C87" s="37" t="s">
        <v>532</v>
      </c>
      <c r="D87" s="37" t="s">
        <v>24</v>
      </c>
      <c r="E87" s="37" t="s">
        <v>42</v>
      </c>
      <c r="F87" s="37" t="s">
        <v>533</v>
      </c>
      <c r="G87" s="37" t="s">
        <v>534</v>
      </c>
      <c r="H87" s="7" t="s">
        <v>535</v>
      </c>
      <c r="I87" s="37" t="s">
        <v>532</v>
      </c>
      <c r="J87" s="37" t="s">
        <v>536</v>
      </c>
      <c r="K87" s="38">
        <v>44105</v>
      </c>
      <c r="L87" s="38">
        <v>47757</v>
      </c>
      <c r="M87" s="37"/>
      <c r="N87" s="37">
        <v>262</v>
      </c>
      <c r="O87" s="37">
        <f t="shared" si="2"/>
        <v>262</v>
      </c>
      <c r="P87" s="37">
        <v>1001</v>
      </c>
      <c r="Q87" s="38">
        <v>44111</v>
      </c>
      <c r="R87" s="37"/>
      <c r="S87" s="49">
        <v>72</v>
      </c>
      <c r="T87" s="49">
        <v>2</v>
      </c>
    </row>
    <row r="88" spans="1:23" ht="51" x14ac:dyDescent="0.25">
      <c r="A88" s="48" t="s">
        <v>16</v>
      </c>
      <c r="B88" s="37"/>
      <c r="C88" s="37" t="s">
        <v>505</v>
      </c>
      <c r="D88" s="37" t="s">
        <v>24</v>
      </c>
      <c r="E88" s="37" t="s">
        <v>31</v>
      </c>
      <c r="F88" s="37" t="s">
        <v>506</v>
      </c>
      <c r="G88" s="7" t="s">
        <v>537</v>
      </c>
      <c r="H88" s="7">
        <v>1533443.37</v>
      </c>
      <c r="I88" s="37" t="s">
        <v>505</v>
      </c>
      <c r="J88" s="37">
        <v>947</v>
      </c>
      <c r="K88" s="38">
        <v>44096</v>
      </c>
      <c r="L88" s="38">
        <v>47748</v>
      </c>
      <c r="M88" s="37"/>
      <c r="N88" s="37">
        <v>477</v>
      </c>
      <c r="O88" s="37">
        <f t="shared" si="2"/>
        <v>477</v>
      </c>
      <c r="P88" s="37">
        <v>1022</v>
      </c>
      <c r="Q88" s="38">
        <v>44119</v>
      </c>
      <c r="R88" s="37"/>
      <c r="S88" s="49">
        <v>73</v>
      </c>
      <c r="T88" s="49">
        <v>3</v>
      </c>
    </row>
    <row r="89" spans="1:23" ht="63.75" x14ac:dyDescent="0.25">
      <c r="A89" s="48" t="s">
        <v>16</v>
      </c>
      <c r="B89" s="37"/>
      <c r="C89" s="37" t="s">
        <v>541</v>
      </c>
      <c r="D89" s="37" t="s">
        <v>24</v>
      </c>
      <c r="E89" s="37" t="s">
        <v>31</v>
      </c>
      <c r="F89" s="37" t="s">
        <v>540</v>
      </c>
      <c r="G89" s="37">
        <v>415969.32</v>
      </c>
      <c r="H89" s="37">
        <v>1532646.15</v>
      </c>
      <c r="I89" s="37" t="s">
        <v>541</v>
      </c>
      <c r="J89" s="37">
        <v>975</v>
      </c>
      <c r="K89" s="38">
        <v>44106</v>
      </c>
      <c r="L89" s="38">
        <f>DATE(YEAR(K89)+$W89,MONTH(K89),DAY(K89))</f>
        <v>47758</v>
      </c>
      <c r="M89" s="37"/>
      <c r="N89" s="37">
        <v>76.099999999999994</v>
      </c>
      <c r="O89" s="37">
        <f t="shared" si="2"/>
        <v>76.099999999999994</v>
      </c>
      <c r="P89" s="37">
        <v>1052</v>
      </c>
      <c r="Q89" s="38">
        <v>44130</v>
      </c>
      <c r="R89" s="37"/>
      <c r="S89" s="49">
        <v>74</v>
      </c>
      <c r="T89" s="49">
        <v>1</v>
      </c>
      <c r="W89" s="49">
        <v>10</v>
      </c>
    </row>
    <row r="90" spans="1:23" x14ac:dyDescent="0.25">
      <c r="A90" s="48" t="s">
        <v>16</v>
      </c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8">
        <f>DATE(YEAR(K90)+$W90,MONTH(K90),DAY(K90))</f>
        <v>3653</v>
      </c>
      <c r="M90" s="37"/>
      <c r="N90" s="37"/>
      <c r="O90" s="37">
        <f t="shared" si="2"/>
        <v>0</v>
      </c>
      <c r="P90" s="37"/>
      <c r="Q90" s="37"/>
      <c r="R90" s="37"/>
      <c r="W90" s="49">
        <v>10</v>
      </c>
    </row>
    <row r="91" spans="1:23" x14ac:dyDescent="0.25">
      <c r="A91" s="48" t="s">
        <v>16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8">
        <f t="shared" ref="L91:L127" si="3">DATE(YEAR(K91)+$W91,MONTH(K91),DAY(K91))</f>
        <v>3653</v>
      </c>
      <c r="M91" s="37"/>
      <c r="N91" s="37"/>
      <c r="O91" s="37"/>
      <c r="P91" s="37"/>
      <c r="Q91" s="37"/>
      <c r="R91" s="37"/>
      <c r="W91" s="49">
        <v>10</v>
      </c>
    </row>
    <row r="92" spans="1:23" x14ac:dyDescent="0.25">
      <c r="A92" s="48" t="s">
        <v>16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8">
        <f t="shared" si="3"/>
        <v>3653</v>
      </c>
      <c r="M92" s="37"/>
      <c r="N92" s="37"/>
      <c r="O92" s="37"/>
      <c r="P92" s="37"/>
      <c r="Q92" s="37"/>
      <c r="R92" s="37"/>
      <c r="W92" s="49">
        <v>10</v>
      </c>
    </row>
    <row r="93" spans="1:23" x14ac:dyDescent="0.25">
      <c r="A93" s="48" t="s">
        <v>16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8">
        <f t="shared" si="3"/>
        <v>3653</v>
      </c>
      <c r="M93" s="37"/>
      <c r="N93" s="37"/>
      <c r="O93" s="37"/>
      <c r="P93" s="37"/>
      <c r="Q93" s="37"/>
      <c r="R93" s="37"/>
      <c r="W93" s="49">
        <v>10</v>
      </c>
    </row>
    <row r="94" spans="1:23" x14ac:dyDescent="0.25">
      <c r="A94" s="48" t="s">
        <v>16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8">
        <f t="shared" si="3"/>
        <v>3653</v>
      </c>
      <c r="M94" s="37"/>
      <c r="N94" s="37"/>
      <c r="O94" s="37"/>
      <c r="P94" s="37"/>
      <c r="Q94" s="37"/>
      <c r="R94" s="37"/>
      <c r="W94" s="49">
        <v>10</v>
      </c>
    </row>
    <row r="95" spans="1:23" x14ac:dyDescent="0.25">
      <c r="A95" s="48" t="s">
        <v>16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8">
        <f t="shared" si="3"/>
        <v>3653</v>
      </c>
      <c r="M95" s="37"/>
      <c r="N95" s="37"/>
      <c r="O95" s="37"/>
      <c r="P95" s="37"/>
      <c r="Q95" s="37"/>
      <c r="R95" s="37"/>
      <c r="W95" s="49">
        <v>10</v>
      </c>
    </row>
    <row r="96" spans="1:23" x14ac:dyDescent="0.25">
      <c r="A96" s="48" t="s">
        <v>16</v>
      </c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8">
        <f t="shared" si="3"/>
        <v>3653</v>
      </c>
      <c r="M96" s="37"/>
      <c r="N96" s="37"/>
      <c r="O96" s="37"/>
      <c r="P96" s="37"/>
      <c r="Q96" s="37"/>
      <c r="R96" s="37"/>
      <c r="W96" s="49">
        <v>10</v>
      </c>
    </row>
    <row r="97" spans="1:23" x14ac:dyDescent="0.25">
      <c r="A97" s="48" t="s">
        <v>16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8">
        <f t="shared" si="3"/>
        <v>3653</v>
      </c>
      <c r="M97" s="37"/>
      <c r="N97" s="37"/>
      <c r="O97" s="37"/>
      <c r="P97" s="37"/>
      <c r="Q97" s="37"/>
      <c r="R97" s="37"/>
      <c r="W97" s="49">
        <v>10</v>
      </c>
    </row>
    <row r="98" spans="1:23" x14ac:dyDescent="0.25">
      <c r="A98" s="48" t="s">
        <v>16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8">
        <f t="shared" si="3"/>
        <v>3653</v>
      </c>
      <c r="M98" s="37"/>
      <c r="N98" s="37"/>
      <c r="O98" s="37"/>
      <c r="P98" s="37"/>
      <c r="Q98" s="37"/>
      <c r="R98" s="37"/>
      <c r="W98" s="49">
        <v>10</v>
      </c>
    </row>
    <row r="99" spans="1:23" x14ac:dyDescent="0.25">
      <c r="A99" s="48" t="s">
        <v>16</v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8">
        <f t="shared" si="3"/>
        <v>3653</v>
      </c>
      <c r="M99" s="37"/>
      <c r="N99" s="37"/>
      <c r="O99" s="37"/>
      <c r="P99" s="37"/>
      <c r="Q99" s="37"/>
      <c r="R99" s="37"/>
      <c r="W99" s="49">
        <v>10</v>
      </c>
    </row>
    <row r="100" spans="1:23" x14ac:dyDescent="0.25">
      <c r="A100" s="48" t="s">
        <v>16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8">
        <f t="shared" si="3"/>
        <v>3653</v>
      </c>
      <c r="M100" s="37"/>
      <c r="N100" s="37"/>
      <c r="O100" s="37"/>
      <c r="P100" s="37"/>
      <c r="Q100" s="37"/>
      <c r="R100" s="37"/>
      <c r="W100" s="49">
        <v>10</v>
      </c>
    </row>
    <row r="101" spans="1:23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8">
        <f t="shared" si="3"/>
        <v>3653</v>
      </c>
      <c r="M101" s="37"/>
      <c r="N101" s="37"/>
      <c r="O101" s="37"/>
      <c r="P101" s="37"/>
      <c r="Q101" s="37"/>
      <c r="R101" s="37"/>
      <c r="W101" s="49">
        <v>10</v>
      </c>
    </row>
    <row r="102" spans="1:23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8">
        <f t="shared" si="3"/>
        <v>3653</v>
      </c>
      <c r="M102" s="37"/>
      <c r="N102" s="37"/>
      <c r="O102" s="37"/>
      <c r="P102" s="37"/>
      <c r="Q102" s="37"/>
      <c r="R102" s="37"/>
      <c r="W102" s="49">
        <v>10</v>
      </c>
    </row>
    <row r="103" spans="1:23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8">
        <f t="shared" si="3"/>
        <v>3653</v>
      </c>
      <c r="M103" s="37"/>
      <c r="N103" s="37"/>
      <c r="O103" s="37"/>
      <c r="P103" s="37"/>
      <c r="Q103" s="37"/>
      <c r="R103" s="37"/>
      <c r="W103" s="49">
        <v>10</v>
      </c>
    </row>
    <row r="104" spans="1:23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8">
        <f t="shared" si="3"/>
        <v>3653</v>
      </c>
      <c r="M104" s="37"/>
      <c r="N104" s="37"/>
      <c r="O104" s="37"/>
      <c r="P104" s="37"/>
      <c r="Q104" s="37"/>
      <c r="R104" s="37"/>
      <c r="W104" s="49">
        <v>10</v>
      </c>
    </row>
    <row r="105" spans="1:23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8">
        <f t="shared" si="3"/>
        <v>3653</v>
      </c>
      <c r="M105" s="37"/>
      <c r="N105" s="37"/>
      <c r="O105" s="37"/>
      <c r="P105" s="37"/>
      <c r="Q105" s="37"/>
      <c r="R105" s="37"/>
      <c r="W105" s="49">
        <v>10</v>
      </c>
    </row>
    <row r="106" spans="1:23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8">
        <f t="shared" si="3"/>
        <v>3653</v>
      </c>
      <c r="M106" s="37"/>
      <c r="N106" s="37"/>
      <c r="O106" s="37"/>
      <c r="P106" s="37"/>
      <c r="Q106" s="37"/>
      <c r="R106" s="37"/>
      <c r="W106" s="49">
        <v>10</v>
      </c>
    </row>
    <row r="107" spans="1:23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8">
        <f t="shared" si="3"/>
        <v>3653</v>
      </c>
      <c r="M107" s="37"/>
      <c r="N107" s="37"/>
      <c r="O107" s="37"/>
      <c r="P107" s="37"/>
      <c r="Q107" s="37"/>
      <c r="R107" s="37"/>
      <c r="W107" s="49">
        <v>10</v>
      </c>
    </row>
    <row r="108" spans="1:23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8">
        <f t="shared" si="3"/>
        <v>3653</v>
      </c>
      <c r="M108" s="37"/>
      <c r="N108" s="37"/>
      <c r="O108" s="37"/>
      <c r="P108" s="37"/>
      <c r="Q108" s="37"/>
      <c r="R108" s="37"/>
      <c r="W108" s="49">
        <v>10</v>
      </c>
    </row>
    <row r="109" spans="1:23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8">
        <f t="shared" si="3"/>
        <v>3653</v>
      </c>
      <c r="M109" s="37"/>
      <c r="N109" s="37"/>
      <c r="O109" s="37"/>
      <c r="P109" s="37"/>
      <c r="Q109" s="37"/>
      <c r="R109" s="37"/>
      <c r="W109" s="49">
        <v>10</v>
      </c>
    </row>
    <row r="110" spans="1:23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8">
        <f t="shared" si="3"/>
        <v>3653</v>
      </c>
      <c r="M110" s="37"/>
      <c r="N110" s="37"/>
      <c r="O110" s="37"/>
      <c r="P110" s="37"/>
      <c r="Q110" s="37"/>
      <c r="R110" s="37"/>
      <c r="W110" s="49">
        <v>10</v>
      </c>
    </row>
    <row r="111" spans="1:23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8">
        <f t="shared" si="3"/>
        <v>3653</v>
      </c>
      <c r="M111" s="37"/>
      <c r="N111" s="37"/>
      <c r="O111" s="37"/>
      <c r="P111" s="37"/>
      <c r="Q111" s="37"/>
      <c r="R111" s="37"/>
      <c r="W111" s="49">
        <v>10</v>
      </c>
    </row>
    <row r="112" spans="1:23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8">
        <f t="shared" si="3"/>
        <v>3653</v>
      </c>
      <c r="M112" s="37"/>
      <c r="N112" s="37"/>
      <c r="O112" s="37"/>
      <c r="P112" s="37"/>
      <c r="Q112" s="37"/>
      <c r="R112" s="37"/>
      <c r="W112" s="49">
        <v>10</v>
      </c>
    </row>
    <row r="113" spans="1:23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8">
        <f t="shared" si="3"/>
        <v>3653</v>
      </c>
      <c r="M113" s="37"/>
      <c r="N113" s="37"/>
      <c r="O113" s="37"/>
      <c r="P113" s="37"/>
      <c r="Q113" s="37"/>
      <c r="R113" s="37"/>
      <c r="W113" s="49">
        <v>10</v>
      </c>
    </row>
    <row r="114" spans="1:23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8">
        <f t="shared" si="3"/>
        <v>3653</v>
      </c>
      <c r="M114" s="37"/>
      <c r="N114" s="37"/>
      <c r="O114" s="37"/>
      <c r="P114" s="37"/>
      <c r="Q114" s="37"/>
      <c r="R114" s="37"/>
      <c r="W114" s="49">
        <v>10</v>
      </c>
    </row>
    <row r="115" spans="1:23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8">
        <f t="shared" si="3"/>
        <v>3653</v>
      </c>
      <c r="M115" s="37"/>
      <c r="N115" s="37"/>
      <c r="O115" s="37"/>
      <c r="P115" s="37"/>
      <c r="Q115" s="37"/>
      <c r="R115" s="37"/>
      <c r="W115" s="49">
        <v>10</v>
      </c>
    </row>
    <row r="116" spans="1:23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8">
        <f t="shared" si="3"/>
        <v>3653</v>
      </c>
      <c r="M116" s="37"/>
      <c r="N116" s="37"/>
      <c r="O116" s="37"/>
      <c r="P116" s="37"/>
      <c r="Q116" s="37"/>
      <c r="R116" s="37"/>
      <c r="W116" s="49">
        <v>10</v>
      </c>
    </row>
    <row r="117" spans="1:23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8">
        <f t="shared" si="3"/>
        <v>3653</v>
      </c>
      <c r="M117" s="37"/>
      <c r="N117" s="37"/>
      <c r="O117" s="37"/>
      <c r="P117" s="37"/>
      <c r="Q117" s="37"/>
      <c r="R117" s="37"/>
      <c r="W117" s="49">
        <v>10</v>
      </c>
    </row>
    <row r="118" spans="1:23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8">
        <f t="shared" si="3"/>
        <v>3653</v>
      </c>
      <c r="M118" s="37"/>
      <c r="N118" s="37"/>
      <c r="O118" s="37"/>
      <c r="P118" s="37"/>
      <c r="Q118" s="37"/>
      <c r="R118" s="37"/>
      <c r="W118" s="49">
        <v>10</v>
      </c>
    </row>
    <row r="119" spans="1:23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8">
        <f t="shared" si="3"/>
        <v>3653</v>
      </c>
      <c r="M119" s="37"/>
      <c r="N119" s="37"/>
      <c r="O119" s="37"/>
      <c r="P119" s="37"/>
      <c r="Q119" s="37"/>
      <c r="R119" s="37"/>
      <c r="W119" s="49">
        <v>10</v>
      </c>
    </row>
    <row r="120" spans="1:23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8">
        <f t="shared" si="3"/>
        <v>3653</v>
      </c>
      <c r="M120" s="37"/>
      <c r="N120" s="37"/>
      <c r="O120" s="37"/>
      <c r="P120" s="37"/>
      <c r="Q120" s="37"/>
      <c r="R120" s="37"/>
      <c r="W120" s="49">
        <v>10</v>
      </c>
    </row>
    <row r="121" spans="1:23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8">
        <f t="shared" si="3"/>
        <v>3653</v>
      </c>
      <c r="M121" s="37"/>
      <c r="N121" s="37"/>
      <c r="O121" s="37"/>
      <c r="P121" s="37"/>
      <c r="Q121" s="37"/>
      <c r="R121" s="37"/>
      <c r="W121" s="49">
        <v>10</v>
      </c>
    </row>
    <row r="122" spans="1:23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8">
        <f t="shared" si="3"/>
        <v>3653</v>
      </c>
      <c r="M122" s="37"/>
      <c r="N122" s="37"/>
      <c r="O122" s="37"/>
      <c r="P122" s="37"/>
      <c r="Q122" s="37"/>
      <c r="R122" s="37"/>
      <c r="W122" s="49">
        <v>10</v>
      </c>
    </row>
    <row r="123" spans="1:23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8">
        <f t="shared" si="3"/>
        <v>3653</v>
      </c>
      <c r="M123" s="37"/>
      <c r="N123" s="37"/>
      <c r="O123" s="37"/>
      <c r="P123" s="37"/>
      <c r="Q123" s="37"/>
      <c r="R123" s="37"/>
      <c r="W123" s="49">
        <v>10</v>
      </c>
    </row>
    <row r="124" spans="1:23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8">
        <f t="shared" si="3"/>
        <v>3653</v>
      </c>
      <c r="M124" s="37"/>
      <c r="N124" s="37"/>
      <c r="O124" s="37"/>
      <c r="P124" s="37"/>
      <c r="Q124" s="37"/>
      <c r="R124" s="37"/>
      <c r="W124" s="49">
        <v>10</v>
      </c>
    </row>
    <row r="125" spans="1:23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8">
        <f t="shared" si="3"/>
        <v>3653</v>
      </c>
      <c r="M125" s="37"/>
      <c r="N125" s="37"/>
      <c r="O125" s="37"/>
      <c r="P125" s="37"/>
      <c r="Q125" s="37"/>
      <c r="R125" s="37"/>
      <c r="W125" s="49">
        <v>10</v>
      </c>
    </row>
    <row r="126" spans="1:23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8">
        <f t="shared" si="3"/>
        <v>3653</v>
      </c>
      <c r="M126" s="37"/>
      <c r="N126" s="37"/>
      <c r="O126" s="37"/>
      <c r="P126" s="37"/>
      <c r="Q126" s="37"/>
      <c r="R126" s="37"/>
      <c r="W126" s="49">
        <v>10</v>
      </c>
    </row>
    <row r="127" spans="1:23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8">
        <f t="shared" si="3"/>
        <v>3653</v>
      </c>
      <c r="M127" s="37"/>
      <c r="N127" s="37"/>
      <c r="O127" s="37"/>
      <c r="P127" s="37"/>
      <c r="Q127" s="37"/>
      <c r="R127" s="37"/>
      <c r="W127" s="49">
        <v>10</v>
      </c>
    </row>
    <row r="128" spans="1:23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W128" s="49">
        <v>10</v>
      </c>
    </row>
    <row r="129" spans="1:23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W129" s="49">
        <v>10</v>
      </c>
    </row>
    <row r="130" spans="1:23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W130" s="49">
        <v>10</v>
      </c>
    </row>
    <row r="131" spans="1:23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W131" s="49">
        <v>10</v>
      </c>
    </row>
    <row r="132" spans="1:23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W132" s="49">
        <v>10</v>
      </c>
    </row>
    <row r="133" spans="1:23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W133" s="49">
        <v>10</v>
      </c>
    </row>
    <row r="134" spans="1:23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W134" s="49">
        <v>10</v>
      </c>
    </row>
    <row r="135" spans="1:23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W135" s="49">
        <v>10</v>
      </c>
    </row>
    <row r="136" spans="1:23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W136" s="49">
        <v>10</v>
      </c>
    </row>
    <row r="137" spans="1:23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W137" s="49">
        <v>10</v>
      </c>
    </row>
    <row r="138" spans="1:23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W138" s="49">
        <v>10</v>
      </c>
    </row>
    <row r="139" spans="1:23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W139" s="49">
        <v>10</v>
      </c>
    </row>
    <row r="140" spans="1:23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W140" s="49">
        <v>10</v>
      </c>
    </row>
    <row r="141" spans="1:23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W141" s="49">
        <v>10</v>
      </c>
    </row>
    <row r="142" spans="1:23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W142" s="49">
        <v>10</v>
      </c>
    </row>
    <row r="143" spans="1:23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W143" s="49">
        <v>10</v>
      </c>
    </row>
    <row r="144" spans="1:23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W144" s="49">
        <v>10</v>
      </c>
    </row>
    <row r="145" spans="1:23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W145" s="49">
        <v>10</v>
      </c>
    </row>
    <row r="146" spans="1:23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W146" s="49">
        <v>10</v>
      </c>
    </row>
    <row r="147" spans="1:23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W147" s="49">
        <v>10</v>
      </c>
    </row>
    <row r="148" spans="1:23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W148" s="49">
        <v>10</v>
      </c>
    </row>
    <row r="149" spans="1:23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W149" s="49">
        <v>10</v>
      </c>
    </row>
    <row r="150" spans="1:23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W150" s="49">
        <v>10</v>
      </c>
    </row>
    <row r="151" spans="1:23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W151" s="49">
        <v>10</v>
      </c>
    </row>
    <row r="152" spans="1:23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W152" s="49">
        <v>10</v>
      </c>
    </row>
    <row r="153" spans="1:23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W153" s="49">
        <v>10</v>
      </c>
    </row>
    <row r="154" spans="1:23" x14ac:dyDescent="0.25">
      <c r="W154" s="49">
        <v>10</v>
      </c>
    </row>
    <row r="155" spans="1:23" x14ac:dyDescent="0.25">
      <c r="W155" s="49">
        <v>10</v>
      </c>
    </row>
    <row r="159" spans="1:23" x14ac:dyDescent="0.25">
      <c r="K159" s="49" t="b">
        <f>РВ!L89=DATE(YEAR(J159)+$W150,MONTH(J159),DAY(J159))</f>
        <v>0</v>
      </c>
    </row>
  </sheetData>
  <mergeCells count="17">
    <mergeCell ref="N3:N4"/>
    <mergeCell ref="O3:O4"/>
    <mergeCell ref="P3:Q3"/>
    <mergeCell ref="S65:T65"/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  <mergeCell ref="L3:L4"/>
    <mergeCell ref="M3:M4"/>
  </mergeCells>
  <dataValidations disablePrompts="1" count="1">
    <dataValidation type="list" allowBlank="1" showInputMessage="1" showErrorMessage="1" sqref="D7:D64 D66:D69 D75 D80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2020-11-03T05:13:37Z</dcterms:modified>
</cp:coreProperties>
</file>