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tabRatio="606"/>
  </bookViews>
  <sheets>
    <sheet name="приложение 1" sheetId="66" r:id="rId1"/>
  </sheets>
  <definedNames>
    <definedName name="_xlnm.Print_Titles" localSheetId="0">'приложение 1'!$8:$8</definedName>
  </definedNames>
  <calcPr calcId="145621"/>
</workbook>
</file>

<file path=xl/calcChain.xml><?xml version="1.0" encoding="utf-8"?>
<calcChain xmlns="http://schemas.openxmlformats.org/spreadsheetml/2006/main">
  <c r="D64" i="66" l="1"/>
  <c r="D57" i="66" l="1"/>
  <c r="D56" i="66" s="1"/>
  <c r="D45" i="66" l="1"/>
  <c r="D53" i="66" l="1"/>
  <c r="D76" i="66"/>
  <c r="D29" i="66" l="1"/>
  <c r="D42" i="66" l="1"/>
  <c r="D19" i="66" l="1"/>
  <c r="D44" i="66" l="1"/>
  <c r="D33" i="66" l="1"/>
  <c r="D39" i="66"/>
  <c r="D47" i="66" l="1"/>
  <c r="D31" i="66" l="1"/>
  <c r="D13" i="66" l="1"/>
  <c r="D12" i="66" s="1"/>
  <c r="D88" i="66"/>
  <c r="D74" i="66" s="1"/>
  <c r="D52" i="66" s="1"/>
  <c r="D51" i="66" s="1"/>
  <c r="D10" i="66"/>
  <c r="D26" i="66"/>
  <c r="D24" i="66" s="1"/>
  <c r="D9" i="66" l="1"/>
  <c r="D91" i="66" l="1"/>
</calcChain>
</file>

<file path=xl/sharedStrings.xml><?xml version="1.0" encoding="utf-8"?>
<sst xmlns="http://schemas.openxmlformats.org/spreadsheetml/2006/main" count="171" uniqueCount="149">
  <si>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</si>
  <si>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</si>
  <si>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</si>
  <si>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</si>
  <si>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</si>
  <si>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</si>
  <si>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</si>
  <si>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</si>
  <si>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</si>
  <si>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</si>
  <si>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</si>
  <si>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</si>
  <si>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</si>
  <si>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</si>
  <si>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</si>
  <si>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</si>
  <si>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</si>
  <si>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</si>
  <si>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 xml:space="preserve">Единый налог на вмененный доход для отдельных видов деятельности 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</si>
  <si>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</si>
  <si>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Земельный налог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</si>
  <si>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</si>
  <si>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Единый сельскохозяйственный налог</t>
  </si>
  <si>
    <t>ВСЕГО ДОХОДОВ</t>
  </si>
  <si>
    <t>Прочие субвенции бюджетам городских округов</t>
  </si>
  <si>
    <t xml:space="preserve">НАЛОГОВЫЕ И НЕНАЛОГОВЫЕ ДОХОДЫ 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</si>
  <si>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</si>
  <si>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</si>
  <si>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</si>
  <si>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</si>
  <si>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</si>
  <si>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План, тысяч рублей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</si>
  <si>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</si>
  <si>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</si>
  <si>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</si>
  <si>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</si>
  <si>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</si>
  <si>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</si>
  <si>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</si>
  <si>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000 1 05 02000 02 0000 110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</si>
  <si>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</si>
  <si>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</si>
  <si>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</si>
  <si>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</si>
  <si>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</si>
  <si>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000 1 11 07014 04 0000 120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</si>
  <si>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</si>
  <si>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</si>
  <si>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</si>
  <si>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</si>
  <si>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</si>
  <si>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</si>
  <si>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</si>
  <si>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</si>
  <si>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</si>
  <si>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</si>
  <si>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</si>
  <si>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</si>
  <si>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</si>
  <si>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</si>
  <si>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</si>
  <si>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</si>
  <si>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</si>
  <si>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</si>
  <si>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</si>
  <si>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городских округов)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</si>
  <si>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</si>
  <si>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</si>
  <si>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</si>
  <si>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</si>
  <si>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 xml:space="preserve"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</si>
  <si>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</si>
  <si>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</si>
  <si>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 xml:space="preserve">000 1 05 01000 00 0000 110
</t>
  </si>
  <si>
    <t xml:space="preserve">СУБВЕНЦИИ БЮДЖЕТАМ БЮДЖЕТНОЙ СИСТЕМЫ РОССИЙСКОЙ ФЕДЕРАЦИИ 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</si>
  <si>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</si>
  <si>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</si>
  <si>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</si>
  <si>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</si>
  <si>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</si>
  <si>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</si>
  <si>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</si>
  <si>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 xml:space="preserve"> 000 1030210001 0000 110</t>
  </si>
  <si>
    <t>Акцизы на пиво, производимое на территории Российской Федерации</t>
  </si>
  <si>
    <t>ДОХОДЫ ОТ ОКАЗАНИЯ ПЛАТНЫХ УСЛУГ И КОМПЕНСАЦИИ ЗАТРАТ ГОСУДАРСТВА</t>
  </si>
  <si>
    <t xml:space="preserve"> 000 1030223101 0000 110</t>
  </si>
  <si>
    <t xml:space="preserve"> 000 1030224101 0000 110</t>
  </si>
  <si>
    <t xml:space="preserve"> 000 1030225101 0000 110</t>
  </si>
  <si>
    <t xml:space="preserve"> 000 1030226101 0000 110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</si>
  <si>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</si>
  <si>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</si>
  <si>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</si>
  <si>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</si>
  <si>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</si>
  <si>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</si>
  <si>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r>
      <t xml:space="preserve">№ </t>
    </r>
    <r>
      <rPr>
        <b/>
        <sz val="10"/>
        <rFont val="Liberation Serif"/>
        <family val="1"/>
        <charset val="204"/>
      </rPr>
      <t>п/п</t>
    </r>
  </si>
  <si>
    <t>Код классификации доходов бюджета</t>
  </si>
  <si>
    <t>Субвенции бюджетам городских округов на предоставление гражда-нам субсидий на оплату жилого помещения и коммунальных услуг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</si>
  <si>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</si>
  <si>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</si>
  <si>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Субвенции бюджетам городских округов на проведение Всероссийской переписи населения 2020 года</t>
  </si>
  <si>
    <t>000 2 02 35469 04 0000 150</t>
  </si>
  <si>
    <t>Доходы от уплаты акцизов на моторные масла для дизельных и (или) карбюраторных (инжекторных) двигателей, подлежащие рас-пределению между бюджетами субъектов Российской Федерации и местными бюджетами с учетом установленных дифференцирован-ных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</si>
  <si>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бюджетам городских округов на выравнивание бюджетной обеспеченности из бюджета субъекта Российской Федерации</t>
  </si>
  <si>
    <t xml:space="preserve">000 2 02 10000 00 0000 150
</t>
  </si>
  <si>
    <t>ДОТАЦИИ БЮДЖЕТАМ БЮДЖЕТНОЙ СИСТЕМЫ РОССИЙСКОЙ ФЕДЕРАЦИИ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</si>
  <si>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</si>
  <si>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000 1 13 02994 04 0000 130</t>
  </si>
  <si>
    <t xml:space="preserve">Прочие доходы от компенсации затрат бюджетов городских округов </t>
  </si>
  <si>
    <t>000 1 13 02994 04 0001 130</t>
  </si>
  <si>
    <t>Прочие доходы от компенсации затрат бюджетов городских окру-гов (в части возврата дебиторской задолженности прошлых лет)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</si>
  <si>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</si>
  <si>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</si>
  <si>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</si>
  <si>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</si>
  <si>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</si>
  <si>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</si>
  <si>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</si>
  <si>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000 1 11 09044 04 0005 120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</si>
  <si>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по договорам на размещение нестационарного торгового объекта, а также плата за право на заключение указанных договоров)</t>
  </si>
  <si>
    <t>Свод доходов бюджета городского округа Верхняя Пышма на 2021 год</t>
  </si>
  <si>
    <t>000 2 02 15002 04 0000 150</t>
  </si>
  <si>
    <t xml:space="preserve">Дотации бюджетам городских округов на поддержку мер по обеспечению сбалансированности бюджетов </t>
  </si>
  <si>
    <t>Субвенции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</si>
  <si>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000 2 02 20000 00 0000 150</t>
  </si>
  <si>
    <t>СУБСИДИИ БЮДЖЕТАМ БЮДЖЕТНОЙ СИСТЕМЫ РОССИЙСКОЙ ФЕДЕРАЦИИ (МЕЖБЮДЖЕТНЫЕ СУБСИДИИ)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</si>
  <si>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</si>
  <si>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</si>
  <si>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Субсидии из областного бюджета бюджетам муниципальных образований, расположенных на территории Свердловской области, в 2021 году в рамках реализации государственной программы Свердловской области "Реализация основных направлений государственной политики в строительном комплексе Свердловской области до 2024 года" на строительство и реконструкцию зданий муниципальных образовательных организаций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</si>
  <si>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</si>
  <si>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</si>
  <si>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 xml:space="preserve"> 000 2 02 25555 04 0000 150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</si>
  <si>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</si>
  <si>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>000 2 02 25576 04 0000 150</t>
  </si>
  <si>
    <t>Субсидии бюджетам городских округов на обеспечение комплексного развития сельских территорий</t>
  </si>
  <si>
    <t>000 2 02 29999 04 0000 150</t>
  </si>
  <si>
    <t>Прочие субсидии бюджетам городских округов</t>
  </si>
  <si>
    <t xml:space="preserve"> Субсидии из областного бюджета бюджетам муниципальных образований, расположенных на территории Свердловской области, в 2021 году на реализацию проектов по приоритетным направлениям работы с молодежью на территории Свердловской области
</t>
  </si>
  <si>
    <t xml:space="preserve">Субсидии из областного бюджета бюджетам муниципальных образований, расположенных на территории Свердловской области, в 2021 году на создание и обеспечение деятельности молодежных "коворкинг-центров"
</t>
  </si>
  <si>
    <t xml:space="preserve">Субсидии из областного бюджета бюджетам муниципальных образований, расположенных на территории Свердловской области, в 2021 году на организацию военно-патриотического воспитания и допризывной подготовки молодых граждан
</t>
  </si>
  <si>
    <t>Субсидии из областного бюджета бюджетам муниципальных образований, расположенных на территории Свердловской области, в 2021 году на информатизацию муниципальных музеев, в том числе приобретение компьютерного оборудования и лицензионного программного обеспечения, подключение музеев к сети "Интернет"</t>
  </si>
  <si>
    <t>Субсидии из областного бюджета бюджетам муниципальных образований, расположенных на территории Свердловской области, в 2021 году на информатизацию муниципальных библиотек, в том числе комплектование книжных фондов (включая приобретение электронных версий книг и приобретение (подписку)периодических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"Интернет" и развитие системы библиотечного дела с учетом задачи расширения информационных технологий и оцифровки</t>
  </si>
  <si>
    <t>Субсидии из областного бюджета бюджетам муниципальных образований, расположенных на территории Свердловской области, в 2021 году в рамках реализации государственной программы Свердловской области "Реализация основных направлений государственной политики в строительном комплексе Свердловской области до 2024 года" на строительство и реконструкцию объектов спортивной инфраструктуры муниципальной собственности для занятий физической культурой и спортом в рамках подготовки к проведению ХХХII Всемирной летней Универсиады 2023 года в городе Екатеринбурге</t>
  </si>
  <si>
    <t xml:space="preserve">Субсидии из областного бюджета бюджетам муниципальных образований, расположенных на территории Свердловской области, в 2021 году  на осуществление  мероприятий по обеспечению организации отдыха детей в каникулярное время, включая мероприятия по обеспечению безопасности их жизни и здоровья </t>
  </si>
  <si>
    <t>Субсидии из областного бюджета бюджетам муниципальных образований, расположенных на территории Свердловской области, в 2021 году  на осуществление мероприятий по обеспечению питанием обучающихся в муниципальных общеобразовательных организациях</t>
  </si>
  <si>
    <t xml:space="preserve">Субсидии из областного бюджета бюджетам муниципальных образований, расположенных на территории Свердловской области, в 2021 году на внесение изменений в документы территориального планирования и правила землепользования и застройки
</t>
  </si>
  <si>
    <t>Субсидии из областного бюджета бюджетам муниципальных образований, расположенных на территории Свердловской области, в 2021 году в рамках реализации государственной программы Свердловской области "Развитие транспортного комплекса Свердловской области до 2024 года" на строительство и реконструкцию автомобильных дорог общего пользования местного значения</t>
  </si>
  <si>
    <t>Субсидии из областного бюджета бюджетам муниципальных образований, расположенных на территории Свердловской области, в 2021 году на организацию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</si>
  <si>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 xml:space="preserve">Приложение 1 к Решению Думы городского округа
Верхняя Пышма от  01 декабря 2020 года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</si>
</sst>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5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sz val="11.5"/>
      <name val="Liberation Serif"/>
      <family val="1"/>
      <charset val="204"/>
    </font>
    <font>
      <sz val="6"/>
      <name val="Liberation Serif"/>
      <family val="1"/>
      <charset val="204"/>
    </font>
    <font>
      <b/>
      <sz val="16"/>
      <name val="Liberation Serif"/>
      <family val="1"/>
      <charset val="204"/>
    </font>
    <font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1.5"/>
      <name val="Liberation Serif"/>
      <family val="1"/>
      <charset val="204"/>
    </font>
    <font>
      <sz val="11"/>
      <name val="Liberation Serif"/>
      <family val="1"/>
      <charset val="204"/>
    </font>
    <font>
      <i/>
      <sz val="11.5"/>
      <name val="Liberation Serif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3">
      <alignment horizontal="left" wrapText="1" indent="2"/>
    </xf>
    <xf numFmtId="49" fontId="1" fillId="0" borderId="4">
      <alignment horizontal="center"/>
    </xf>
  </cellStyleXfs>
  <cellXfs count="5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10" fillId="0" borderId="0" xfId="0" applyFont="1" applyFill="1" applyBorder="1"/>
    <xf numFmtId="1" fontId="12" fillId="0" borderId="0" xfId="0" applyNumberFormat="1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1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1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3" fillId="0" borderId="1" xfId="2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left" vertical="top" wrapText="1"/>
    </xf>
    <xf numFmtId="0" fontId="14" fillId="0" borderId="1" xfId="0" applyFont="1" applyFill="1" applyBorder="1" applyAlignment="1">
      <alignment wrapText="1"/>
    </xf>
    <xf numFmtId="0" fontId="13" fillId="0" borderId="13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</cellXfs>
  <cellStyles count="3">
    <cellStyle name="xl34" xfId="1"/>
    <cellStyle name="xl5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view="pageBreakPreview" zoomScaleNormal="90" zoomScaleSheetLayoutView="100" workbookViewId="0">
      <selection activeCell="C3" sqref="C3:D3"/>
    </sheetView>
  </sheetViews>
  <sheetFormatPr defaultColWidth="9.109375" defaultRowHeight="15" x14ac:dyDescent="0.25"/>
  <cols>
    <col min="1" max="1" width="5.33203125" style="1" customWidth="1"/>
    <col min="2" max="2" width="24.88671875" style="26" bestFit="1" customWidth="1"/>
    <col min="3" max="3" width="62.44140625" style="2" customWidth="1"/>
    <col min="4" max="4" width="12.88671875" style="25" customWidth="1"/>
    <col min="5" max="5" width="23.109375" style="3" customWidth="1"/>
    <col min="6" max="16384" width="9.109375" style="3"/>
  </cols>
  <sheetData>
    <row r="1" spans="1:4" ht="31.5" customHeight="1" x14ac:dyDescent="0.25">
      <c r="C1" s="50"/>
      <c r="D1" s="50"/>
    </row>
    <row r="2" spans="1:4" s="6" customFormat="1" ht="7.8" x14ac:dyDescent="0.15">
      <c r="A2" s="4"/>
      <c r="B2" s="27"/>
      <c r="C2" s="5"/>
      <c r="D2" s="11"/>
    </row>
    <row r="3" spans="1:4" s="8" customFormat="1" ht="29.25" customHeight="1" x14ac:dyDescent="0.25">
      <c r="A3" s="7"/>
      <c r="B3" s="28"/>
      <c r="C3" s="50" t="s">
        <v>148</v>
      </c>
      <c r="D3" s="50"/>
    </row>
    <row r="4" spans="1:4" s="6" customFormat="1" ht="7.8" x14ac:dyDescent="0.15">
      <c r="A4" s="4"/>
      <c r="B4" s="27"/>
      <c r="C4" s="5"/>
      <c r="D4" s="11"/>
    </row>
    <row r="5" spans="1:4" s="9" customFormat="1" ht="20.399999999999999" customHeight="1" x14ac:dyDescent="0.35">
      <c r="A5" s="51" t="s">
        <v>120</v>
      </c>
      <c r="B5" s="51"/>
      <c r="C5" s="51"/>
      <c r="D5" s="51"/>
    </row>
    <row r="6" spans="1:4" s="12" customFormat="1" ht="8.4" thickBot="1" x14ac:dyDescent="0.2">
      <c r="A6" s="10"/>
      <c r="B6" s="27"/>
      <c r="C6" s="11"/>
      <c r="D6" s="11"/>
    </row>
    <row r="7" spans="1:4" s="13" customFormat="1" ht="30.6" thickBot="1" x14ac:dyDescent="0.3">
      <c r="A7" s="29" t="s">
        <v>95</v>
      </c>
      <c r="B7" s="30" t="s">
        <v>96</v>
      </c>
      <c r="C7" s="30" t="s">
        <v>16</v>
      </c>
      <c r="D7" s="31" t="s">
        <v>31</v>
      </c>
    </row>
    <row r="8" spans="1:4" s="14" customFormat="1" thickBot="1" x14ac:dyDescent="0.3">
      <c r="A8" s="33">
        <v>1</v>
      </c>
      <c r="B8" s="34">
        <v>2</v>
      </c>
      <c r="C8" s="34">
        <v>3</v>
      </c>
      <c r="D8" s="35">
        <v>4</v>
      </c>
    </row>
    <row r="9" spans="1:4" s="16" customFormat="1" ht="15" customHeight="1" x14ac:dyDescent="0.25">
      <c r="A9" s="32">
        <v>1</v>
      </c>
      <c r="B9" s="40" t="s">
        <v>5</v>
      </c>
      <c r="C9" s="36" t="s">
        <v>25</v>
      </c>
      <c r="D9" s="42">
        <f>D10+D19+D24+D29+D31+D42+D44+D47+D50+D12</f>
        <v>1518867.4000000001</v>
      </c>
    </row>
    <row r="10" spans="1:4" s="16" customFormat="1" ht="15" customHeight="1" x14ac:dyDescent="0.25">
      <c r="A10" s="15">
        <v>2</v>
      </c>
      <c r="B10" s="41" t="s">
        <v>36</v>
      </c>
      <c r="C10" s="37" t="s">
        <v>6</v>
      </c>
      <c r="D10" s="43">
        <f>D11</f>
        <v>947737.8</v>
      </c>
    </row>
    <row r="11" spans="1:4" s="16" customFormat="1" ht="15" customHeight="1" x14ac:dyDescent="0.25">
      <c r="A11" s="15">
        <v>3</v>
      </c>
      <c r="B11" s="41" t="s">
        <v>37</v>
      </c>
      <c r="C11" s="37" t="s">
        <v>17</v>
      </c>
      <c r="D11" s="43">
        <v>947737.8</v>
      </c>
    </row>
    <row r="12" spans="1:4" s="18" customFormat="1" ht="29.25" customHeight="1" x14ac:dyDescent="0.25">
      <c r="A12" s="17">
        <v>4</v>
      </c>
      <c r="B12" s="41" t="s">
        <v>54</v>
      </c>
      <c r="C12" s="37" t="s">
        <v>67</v>
      </c>
      <c r="D12" s="43">
        <f>D13</f>
        <v>33269.899999999994</v>
      </c>
    </row>
    <row r="13" spans="1:4" s="18" customFormat="1" ht="30" customHeight="1" x14ac:dyDescent="0.25">
      <c r="A13" s="32">
        <v>5</v>
      </c>
      <c r="B13" s="46" t="s">
        <v>60</v>
      </c>
      <c r="C13" s="47" t="s">
        <v>61</v>
      </c>
      <c r="D13" s="43">
        <f>D14+D15+D16+D17+D18</f>
        <v>33269.899999999994</v>
      </c>
    </row>
    <row r="14" spans="1:4" s="18" customFormat="1" ht="30" customHeight="1" x14ac:dyDescent="0.25">
      <c r="A14" s="32">
        <v>6</v>
      </c>
      <c r="B14" s="46" t="s">
        <v>82</v>
      </c>
      <c r="C14" s="47" t="s">
        <v>83</v>
      </c>
      <c r="D14" s="43">
        <v>948</v>
      </c>
    </row>
    <row r="15" spans="1:4" s="18" customFormat="1" ht="102.75" customHeight="1" x14ac:dyDescent="0.25">
      <c r="A15" s="32">
        <v>7</v>
      </c>
      <c r="B15" s="46" t="s">
        <v>85</v>
      </c>
      <c r="C15" s="47" t="s">
        <v>89</v>
      </c>
      <c r="D15" s="43">
        <v>14841</v>
      </c>
    </row>
    <row r="16" spans="1:4" s="18" customFormat="1" ht="120" customHeight="1" x14ac:dyDescent="0.25">
      <c r="A16" s="15">
        <v>8</v>
      </c>
      <c r="B16" s="46" t="s">
        <v>86</v>
      </c>
      <c r="C16" s="47" t="s">
        <v>102</v>
      </c>
      <c r="D16" s="43">
        <v>84.6</v>
      </c>
    </row>
    <row r="17" spans="1:4" s="18" customFormat="1" ht="103.5" customHeight="1" x14ac:dyDescent="0.25">
      <c r="A17" s="15">
        <v>9</v>
      </c>
      <c r="B17" s="46" t="s">
        <v>87</v>
      </c>
      <c r="C17" s="47" t="s">
        <v>90</v>
      </c>
      <c r="D17" s="43">
        <v>19522.599999999999</v>
      </c>
    </row>
    <row r="18" spans="1:4" s="18" customFormat="1" ht="103.5" customHeight="1" x14ac:dyDescent="0.25">
      <c r="A18" s="17">
        <v>10</v>
      </c>
      <c r="B18" s="46" t="s">
        <v>88</v>
      </c>
      <c r="C18" s="47" t="s">
        <v>91</v>
      </c>
      <c r="D18" s="43">
        <v>-2126.3000000000002</v>
      </c>
    </row>
    <row r="19" spans="1:4" s="16" customFormat="1" ht="15" customHeight="1" x14ac:dyDescent="0.25">
      <c r="A19" s="32">
        <v>11</v>
      </c>
      <c r="B19" s="41" t="s">
        <v>38</v>
      </c>
      <c r="C19" s="37" t="s">
        <v>7</v>
      </c>
      <c r="D19" s="43">
        <f>D21+D22+D23+D20</f>
        <v>126261.7</v>
      </c>
    </row>
    <row r="20" spans="1:4" s="16" customFormat="1" ht="29.25" customHeight="1" x14ac:dyDescent="0.25">
      <c r="A20" s="32">
        <v>12</v>
      </c>
      <c r="B20" s="41" t="s">
        <v>73</v>
      </c>
      <c r="C20" s="37" t="s">
        <v>75</v>
      </c>
      <c r="D20" s="43">
        <v>113376.7</v>
      </c>
    </row>
    <row r="21" spans="1:4" s="16" customFormat="1" ht="30" customHeight="1" x14ac:dyDescent="0.25">
      <c r="A21" s="32">
        <v>13</v>
      </c>
      <c r="B21" s="41" t="s">
        <v>39</v>
      </c>
      <c r="C21" s="37" t="s">
        <v>18</v>
      </c>
      <c r="D21" s="43">
        <v>6159</v>
      </c>
    </row>
    <row r="22" spans="1:4" s="16" customFormat="1" ht="15" customHeight="1" x14ac:dyDescent="0.25">
      <c r="A22" s="15">
        <v>14</v>
      </c>
      <c r="B22" s="41" t="s">
        <v>40</v>
      </c>
      <c r="C22" s="37" t="s">
        <v>22</v>
      </c>
      <c r="D22" s="43">
        <v>427</v>
      </c>
    </row>
    <row r="23" spans="1:4" s="16" customFormat="1" ht="30" customHeight="1" x14ac:dyDescent="0.25">
      <c r="A23" s="15">
        <v>15</v>
      </c>
      <c r="B23" s="41" t="s">
        <v>52</v>
      </c>
      <c r="C23" s="37" t="s">
        <v>53</v>
      </c>
      <c r="D23" s="43">
        <v>6299</v>
      </c>
    </row>
    <row r="24" spans="1:4" s="16" customFormat="1" ht="15" customHeight="1" x14ac:dyDescent="0.25">
      <c r="A24" s="17">
        <v>16</v>
      </c>
      <c r="B24" s="41" t="s">
        <v>41</v>
      </c>
      <c r="C24" s="37" t="s">
        <v>8</v>
      </c>
      <c r="D24" s="43">
        <f>D25+D26</f>
        <v>169799.6</v>
      </c>
    </row>
    <row r="25" spans="1:4" s="16" customFormat="1" ht="44.25" customHeight="1" x14ac:dyDescent="0.25">
      <c r="A25" s="32">
        <v>17</v>
      </c>
      <c r="B25" s="41" t="s">
        <v>42</v>
      </c>
      <c r="C25" s="37" t="s">
        <v>19</v>
      </c>
      <c r="D25" s="43">
        <v>52397.599999999999</v>
      </c>
    </row>
    <row r="26" spans="1:4" s="16" customFormat="1" ht="15" customHeight="1" x14ac:dyDescent="0.25">
      <c r="A26" s="32">
        <v>18</v>
      </c>
      <c r="B26" s="41" t="s">
        <v>43</v>
      </c>
      <c r="C26" s="37" t="s">
        <v>20</v>
      </c>
      <c r="D26" s="43">
        <f>D27+D28</f>
        <v>117402</v>
      </c>
    </row>
    <row r="27" spans="1:4" s="16" customFormat="1" ht="30" customHeight="1" x14ac:dyDescent="0.25">
      <c r="A27" s="32">
        <v>19</v>
      </c>
      <c r="B27" s="41" t="s">
        <v>63</v>
      </c>
      <c r="C27" s="38" t="s">
        <v>62</v>
      </c>
      <c r="D27" s="43">
        <v>84600</v>
      </c>
    </row>
    <row r="28" spans="1:4" s="16" customFormat="1" ht="30" customHeight="1" x14ac:dyDescent="0.25">
      <c r="A28" s="15">
        <v>20</v>
      </c>
      <c r="B28" s="41" t="s">
        <v>64</v>
      </c>
      <c r="C28" s="38" t="s">
        <v>72</v>
      </c>
      <c r="D28" s="43">
        <v>32802</v>
      </c>
    </row>
    <row r="29" spans="1:4" s="16" customFormat="1" ht="15" customHeight="1" x14ac:dyDescent="0.25">
      <c r="A29" s="15">
        <v>21</v>
      </c>
      <c r="B29" s="41" t="s">
        <v>15</v>
      </c>
      <c r="C29" s="37" t="s">
        <v>26</v>
      </c>
      <c r="D29" s="43">
        <f>D30</f>
        <v>22937</v>
      </c>
    </row>
    <row r="30" spans="1:4" s="16" customFormat="1" ht="44.25" customHeight="1" x14ac:dyDescent="0.25">
      <c r="A30" s="17">
        <v>22</v>
      </c>
      <c r="B30" s="41" t="s">
        <v>44</v>
      </c>
      <c r="C30" s="37" t="s">
        <v>27</v>
      </c>
      <c r="D30" s="43">
        <v>22937</v>
      </c>
    </row>
    <row r="31" spans="1:4" s="16" customFormat="1" ht="44.25" customHeight="1" x14ac:dyDescent="0.25">
      <c r="A31" s="32">
        <v>23</v>
      </c>
      <c r="B31" s="41" t="s">
        <v>0</v>
      </c>
      <c r="C31" s="37" t="s">
        <v>9</v>
      </c>
      <c r="D31" s="43">
        <f>D38+D32+D33+D37+D39</f>
        <v>99189.3</v>
      </c>
    </row>
    <row r="32" spans="1:4" s="16" customFormat="1" ht="73.5" customHeight="1" x14ac:dyDescent="0.25">
      <c r="A32" s="32">
        <v>24</v>
      </c>
      <c r="B32" s="41" t="s">
        <v>47</v>
      </c>
      <c r="C32" s="37" t="s">
        <v>29</v>
      </c>
      <c r="D32" s="43">
        <v>39374.1</v>
      </c>
    </row>
    <row r="33" spans="1:4" s="16" customFormat="1" ht="30" customHeight="1" x14ac:dyDescent="0.25">
      <c r="A33" s="32">
        <v>25</v>
      </c>
      <c r="B33" s="41" t="s">
        <v>55</v>
      </c>
      <c r="C33" s="37" t="s">
        <v>56</v>
      </c>
      <c r="D33" s="43">
        <f>D34+D35+D36</f>
        <v>53246.1</v>
      </c>
    </row>
    <row r="34" spans="1:4" s="16" customFormat="1" ht="44.25" customHeight="1" x14ac:dyDescent="0.25">
      <c r="A34" s="15">
        <v>26</v>
      </c>
      <c r="B34" s="41" t="s">
        <v>57</v>
      </c>
      <c r="C34" s="38" t="s">
        <v>65</v>
      </c>
      <c r="D34" s="43">
        <v>15444.4</v>
      </c>
    </row>
    <row r="35" spans="1:4" s="16" customFormat="1" ht="44.25" customHeight="1" x14ac:dyDescent="0.25">
      <c r="A35" s="15">
        <v>27</v>
      </c>
      <c r="B35" s="41" t="s">
        <v>59</v>
      </c>
      <c r="C35" s="39" t="s">
        <v>68</v>
      </c>
      <c r="D35" s="43">
        <v>35000</v>
      </c>
    </row>
    <row r="36" spans="1:4" s="16" customFormat="1" ht="44.25" customHeight="1" x14ac:dyDescent="0.25">
      <c r="A36" s="17">
        <v>28</v>
      </c>
      <c r="B36" s="41" t="s">
        <v>58</v>
      </c>
      <c r="C36" s="39" t="s">
        <v>66</v>
      </c>
      <c r="D36" s="43">
        <v>2801.7</v>
      </c>
    </row>
    <row r="37" spans="1:4" s="16" customFormat="1" ht="104.25" customHeight="1" x14ac:dyDescent="0.25">
      <c r="A37" s="32">
        <v>29</v>
      </c>
      <c r="B37" s="41" t="s">
        <v>93</v>
      </c>
      <c r="C37" s="37" t="s">
        <v>92</v>
      </c>
      <c r="D37" s="43">
        <v>33.6</v>
      </c>
    </row>
    <row r="38" spans="1:4" s="16" customFormat="1" ht="44.25" customHeight="1" x14ac:dyDescent="0.25">
      <c r="A38" s="32">
        <v>30</v>
      </c>
      <c r="B38" s="41" t="s">
        <v>45</v>
      </c>
      <c r="C38" s="37" t="s">
        <v>21</v>
      </c>
      <c r="D38" s="43">
        <v>98</v>
      </c>
    </row>
    <row r="39" spans="1:4" s="16" customFormat="1" ht="72" x14ac:dyDescent="0.25">
      <c r="A39" s="32">
        <v>31</v>
      </c>
      <c r="B39" s="41" t="s">
        <v>112</v>
      </c>
      <c r="C39" s="37" t="s">
        <v>106</v>
      </c>
      <c r="D39" s="43">
        <f>D40+D41</f>
        <v>6437.5</v>
      </c>
    </row>
    <row r="40" spans="1:4" s="16" customFormat="1" ht="90" customHeight="1" x14ac:dyDescent="0.25">
      <c r="A40" s="15">
        <v>32</v>
      </c>
      <c r="B40" s="41" t="s">
        <v>94</v>
      </c>
      <c r="C40" s="39" t="s">
        <v>111</v>
      </c>
      <c r="D40" s="43">
        <v>3888.6</v>
      </c>
    </row>
    <row r="41" spans="1:4" s="16" customFormat="1" ht="100.8" x14ac:dyDescent="0.25">
      <c r="A41" s="15">
        <v>33</v>
      </c>
      <c r="B41" s="41" t="s">
        <v>118</v>
      </c>
      <c r="C41" s="39" t="s">
        <v>119</v>
      </c>
      <c r="D41" s="43">
        <v>2548.9</v>
      </c>
    </row>
    <row r="42" spans="1:4" s="16" customFormat="1" ht="15" customHeight="1" x14ac:dyDescent="0.25">
      <c r="A42" s="17">
        <v>34</v>
      </c>
      <c r="B42" s="41" t="s">
        <v>1</v>
      </c>
      <c r="C42" s="37" t="s">
        <v>10</v>
      </c>
      <c r="D42" s="43">
        <f>D43</f>
        <v>52680</v>
      </c>
    </row>
    <row r="43" spans="1:4" s="16" customFormat="1" ht="15" customHeight="1" x14ac:dyDescent="0.25">
      <c r="A43" s="32">
        <v>35</v>
      </c>
      <c r="B43" s="41" t="s">
        <v>117</v>
      </c>
      <c r="C43" s="37" t="s">
        <v>116</v>
      </c>
      <c r="D43" s="43">
        <v>52680</v>
      </c>
    </row>
    <row r="44" spans="1:4" s="16" customFormat="1" ht="28.8" x14ac:dyDescent="0.25">
      <c r="A44" s="32">
        <v>36</v>
      </c>
      <c r="B44" s="41" t="s">
        <v>12</v>
      </c>
      <c r="C44" s="37" t="s">
        <v>84</v>
      </c>
      <c r="D44" s="43">
        <f>D45</f>
        <v>1103.8</v>
      </c>
    </row>
    <row r="45" spans="1:4" s="16" customFormat="1" ht="44.25" customHeight="1" x14ac:dyDescent="0.25">
      <c r="A45" s="32">
        <v>37</v>
      </c>
      <c r="B45" s="41" t="s">
        <v>107</v>
      </c>
      <c r="C45" s="37" t="s">
        <v>108</v>
      </c>
      <c r="D45" s="43">
        <f>D46</f>
        <v>1103.8</v>
      </c>
    </row>
    <row r="46" spans="1:4" s="16" customFormat="1" ht="44.25" customHeight="1" x14ac:dyDescent="0.25">
      <c r="A46" s="15">
        <v>38</v>
      </c>
      <c r="B46" s="41" t="s">
        <v>109</v>
      </c>
      <c r="C46" s="37" t="s">
        <v>110</v>
      </c>
      <c r="D46" s="43">
        <v>1103.8</v>
      </c>
    </row>
    <row r="47" spans="1:4" s="16" customFormat="1" ht="29.25" customHeight="1" x14ac:dyDescent="0.25">
      <c r="A47" s="15">
        <v>39</v>
      </c>
      <c r="B47" s="41" t="s">
        <v>2</v>
      </c>
      <c r="C47" s="37" t="s">
        <v>11</v>
      </c>
      <c r="D47" s="43">
        <f>D48+D49</f>
        <v>65292.1</v>
      </c>
    </row>
    <row r="48" spans="1:4" s="16" customFormat="1" ht="89.25" customHeight="1" x14ac:dyDescent="0.25">
      <c r="A48" s="17">
        <v>40</v>
      </c>
      <c r="B48" s="41" t="s">
        <v>48</v>
      </c>
      <c r="C48" s="37" t="s">
        <v>33</v>
      </c>
      <c r="D48" s="43">
        <v>44543.1</v>
      </c>
    </row>
    <row r="49" spans="1:5" s="16" customFormat="1" ht="44.25" customHeight="1" x14ac:dyDescent="0.25">
      <c r="A49" s="32">
        <v>41</v>
      </c>
      <c r="B49" s="41" t="s">
        <v>46</v>
      </c>
      <c r="C49" s="37" t="s">
        <v>30</v>
      </c>
      <c r="D49" s="43">
        <v>20749</v>
      </c>
    </row>
    <row r="50" spans="1:5" s="16" customFormat="1" ht="15" customHeight="1" x14ac:dyDescent="0.25">
      <c r="A50" s="32">
        <v>42</v>
      </c>
      <c r="B50" s="41" t="s">
        <v>3</v>
      </c>
      <c r="C50" s="37" t="s">
        <v>13</v>
      </c>
      <c r="D50" s="43">
        <v>596.20000000000005</v>
      </c>
    </row>
    <row r="51" spans="1:5" s="16" customFormat="1" ht="15" customHeight="1" x14ac:dyDescent="0.25">
      <c r="A51" s="32">
        <v>43</v>
      </c>
      <c r="B51" s="41" t="s">
        <v>4</v>
      </c>
      <c r="C51" s="37" t="s">
        <v>14</v>
      </c>
      <c r="D51" s="43">
        <f>D52</f>
        <v>2967599.6999999997</v>
      </c>
      <c r="E51" s="19"/>
    </row>
    <row r="52" spans="1:5" s="16" customFormat="1" ht="29.25" customHeight="1" x14ac:dyDescent="0.25">
      <c r="A52" s="15">
        <v>44</v>
      </c>
      <c r="B52" s="41" t="s">
        <v>34</v>
      </c>
      <c r="C52" s="37" t="s">
        <v>35</v>
      </c>
      <c r="D52" s="43">
        <f>D53+D74+D56</f>
        <v>2967599.6999999997</v>
      </c>
      <c r="E52" s="19"/>
    </row>
    <row r="53" spans="1:5" s="16" customFormat="1" ht="29.25" customHeight="1" x14ac:dyDescent="0.25">
      <c r="A53" s="15">
        <v>45</v>
      </c>
      <c r="B53" s="41" t="s">
        <v>104</v>
      </c>
      <c r="C53" s="45" t="s">
        <v>105</v>
      </c>
      <c r="D53" s="43">
        <f>D54+D55</f>
        <v>1007674</v>
      </c>
      <c r="E53" s="19"/>
    </row>
    <row r="54" spans="1:5" s="16" customFormat="1" ht="53.4" customHeight="1" x14ac:dyDescent="0.25">
      <c r="A54" s="17">
        <v>46</v>
      </c>
      <c r="B54" s="41" t="s">
        <v>98</v>
      </c>
      <c r="C54" s="37" t="s">
        <v>103</v>
      </c>
      <c r="D54" s="43">
        <v>210462</v>
      </c>
      <c r="E54" s="19"/>
    </row>
    <row r="55" spans="1:5" s="16" customFormat="1" ht="28.8" x14ac:dyDescent="0.25">
      <c r="A55" s="32">
        <v>47</v>
      </c>
      <c r="B55" s="41" t="s">
        <v>121</v>
      </c>
      <c r="C55" s="37" t="s">
        <v>122</v>
      </c>
      <c r="D55" s="43">
        <v>797212</v>
      </c>
      <c r="E55" s="19"/>
    </row>
    <row r="56" spans="1:5" s="16" customFormat="1" ht="28.8" x14ac:dyDescent="0.25">
      <c r="A56" s="32">
        <v>48</v>
      </c>
      <c r="B56" s="41" t="s">
        <v>124</v>
      </c>
      <c r="C56" s="37" t="s">
        <v>125</v>
      </c>
      <c r="D56" s="43">
        <f>D57+D61+D62+D63+D64</f>
        <v>695842.60000000009</v>
      </c>
      <c r="E56" s="19"/>
    </row>
    <row r="57" spans="1:5" s="16" customFormat="1" ht="28.8" x14ac:dyDescent="0.25">
      <c r="A57" s="32">
        <v>49</v>
      </c>
      <c r="B57" s="41" t="s">
        <v>126</v>
      </c>
      <c r="C57" s="37" t="s">
        <v>127</v>
      </c>
      <c r="D57" s="43">
        <f>D58+D59+D60</f>
        <v>600807</v>
      </c>
      <c r="E57" s="19"/>
    </row>
    <row r="58" spans="1:5" s="16" customFormat="1" ht="115.2" x14ac:dyDescent="0.25">
      <c r="A58" s="15">
        <v>50</v>
      </c>
      <c r="B58" s="41" t="s">
        <v>126</v>
      </c>
      <c r="C58" s="39" t="s">
        <v>128</v>
      </c>
      <c r="D58" s="43">
        <v>153233.79999999999</v>
      </c>
      <c r="E58" s="19"/>
    </row>
    <row r="59" spans="1:5" s="16" customFormat="1" ht="158.4" x14ac:dyDescent="0.25">
      <c r="A59" s="15">
        <v>51</v>
      </c>
      <c r="B59" s="41" t="s">
        <v>126</v>
      </c>
      <c r="C59" s="39" t="s">
        <v>142</v>
      </c>
      <c r="D59" s="43">
        <v>321520.09999999998</v>
      </c>
      <c r="E59" s="19"/>
    </row>
    <row r="60" spans="1:5" s="16" customFormat="1" ht="100.8" x14ac:dyDescent="0.25">
      <c r="A60" s="17">
        <v>52</v>
      </c>
      <c r="B60" s="41" t="s">
        <v>126</v>
      </c>
      <c r="C60" s="39" t="s">
        <v>146</v>
      </c>
      <c r="D60" s="43">
        <v>126053.1</v>
      </c>
      <c r="E60" s="19"/>
    </row>
    <row r="61" spans="1:5" s="16" customFormat="1" ht="28.8" x14ac:dyDescent="0.25">
      <c r="A61" s="32">
        <v>53</v>
      </c>
      <c r="B61" s="41" t="s">
        <v>129</v>
      </c>
      <c r="C61" s="37" t="s">
        <v>130</v>
      </c>
      <c r="D61" s="43">
        <v>5270.3</v>
      </c>
      <c r="E61" s="19"/>
    </row>
    <row r="62" spans="1:5" s="16" customFormat="1" ht="45" x14ac:dyDescent="0.3">
      <c r="A62" s="32">
        <v>54</v>
      </c>
      <c r="B62" s="41" t="s">
        <v>131</v>
      </c>
      <c r="C62" s="48" t="s">
        <v>132</v>
      </c>
      <c r="D62" s="43">
        <v>9247</v>
      </c>
      <c r="E62" s="19"/>
    </row>
    <row r="63" spans="1:5" s="16" customFormat="1" ht="30" x14ac:dyDescent="0.3">
      <c r="A63" s="32">
        <v>55</v>
      </c>
      <c r="B63" s="41" t="s">
        <v>133</v>
      </c>
      <c r="C63" s="48" t="s">
        <v>134</v>
      </c>
      <c r="D63" s="43">
        <v>131</v>
      </c>
      <c r="E63" s="19"/>
    </row>
    <row r="64" spans="1:5" s="16" customFormat="1" ht="14.4" x14ac:dyDescent="0.25">
      <c r="A64" s="15">
        <v>56</v>
      </c>
      <c r="B64" s="41" t="s">
        <v>135</v>
      </c>
      <c r="C64" s="37" t="s">
        <v>136</v>
      </c>
      <c r="D64" s="43">
        <f>D65+D66+D67+D68+D69+D70+D71+D72+D73</f>
        <v>80387.3</v>
      </c>
      <c r="E64" s="19"/>
    </row>
    <row r="65" spans="1:5" s="16" customFormat="1" ht="72" x14ac:dyDescent="0.25">
      <c r="A65" s="15">
        <v>57</v>
      </c>
      <c r="B65" s="41" t="s">
        <v>135</v>
      </c>
      <c r="C65" s="39" t="s">
        <v>144</v>
      </c>
      <c r="D65" s="43">
        <v>43971</v>
      </c>
      <c r="E65" s="19"/>
    </row>
    <row r="66" spans="1:5" s="16" customFormat="1" ht="86.4" x14ac:dyDescent="0.25">
      <c r="A66" s="17">
        <v>58</v>
      </c>
      <c r="B66" s="41" t="s">
        <v>135</v>
      </c>
      <c r="C66" s="39" t="s">
        <v>143</v>
      </c>
      <c r="D66" s="43">
        <v>33935.800000000003</v>
      </c>
      <c r="E66" s="19"/>
    </row>
    <row r="67" spans="1:5" s="16" customFormat="1" ht="86.4" x14ac:dyDescent="0.25">
      <c r="A67" s="32">
        <v>59</v>
      </c>
      <c r="B67" s="41" t="s">
        <v>135</v>
      </c>
      <c r="C67" s="39" t="s">
        <v>137</v>
      </c>
      <c r="D67" s="43">
        <v>150.9</v>
      </c>
      <c r="E67" s="19"/>
    </row>
    <row r="68" spans="1:5" s="16" customFormat="1" ht="72" x14ac:dyDescent="0.25">
      <c r="A68" s="32">
        <v>60</v>
      </c>
      <c r="B68" s="41" t="s">
        <v>135</v>
      </c>
      <c r="C68" s="39" t="s">
        <v>138</v>
      </c>
      <c r="D68" s="43">
        <v>40.5</v>
      </c>
      <c r="E68" s="19"/>
    </row>
    <row r="69" spans="1:5" s="16" customFormat="1" ht="72" x14ac:dyDescent="0.25">
      <c r="A69" s="32">
        <v>61</v>
      </c>
      <c r="B69" s="41" t="s">
        <v>135</v>
      </c>
      <c r="C69" s="39" t="s">
        <v>139</v>
      </c>
      <c r="D69" s="43">
        <v>645</v>
      </c>
      <c r="E69" s="19"/>
    </row>
    <row r="70" spans="1:5" s="16" customFormat="1" ht="86.4" x14ac:dyDescent="0.25">
      <c r="A70" s="15">
        <v>62</v>
      </c>
      <c r="B70" s="41" t="s">
        <v>135</v>
      </c>
      <c r="C70" s="39" t="s">
        <v>145</v>
      </c>
      <c r="D70" s="43">
        <v>1305</v>
      </c>
      <c r="E70" s="19"/>
    </row>
    <row r="71" spans="1:5" s="16" customFormat="1" ht="86.4" x14ac:dyDescent="0.25">
      <c r="A71" s="15">
        <v>63</v>
      </c>
      <c r="B71" s="41" t="s">
        <v>135</v>
      </c>
      <c r="C71" s="49" t="s">
        <v>140</v>
      </c>
      <c r="D71" s="43">
        <v>100</v>
      </c>
      <c r="E71" s="19"/>
    </row>
    <row r="72" spans="1:5" s="16" customFormat="1" ht="144" x14ac:dyDescent="0.25">
      <c r="A72" s="17">
        <v>64</v>
      </c>
      <c r="B72" s="41" t="s">
        <v>135</v>
      </c>
      <c r="C72" s="49" t="s">
        <v>141</v>
      </c>
      <c r="D72" s="43">
        <v>150</v>
      </c>
      <c r="E72" s="19"/>
    </row>
    <row r="73" spans="1:5" s="16" customFormat="1" ht="86.4" x14ac:dyDescent="0.25">
      <c r="A73" s="32">
        <v>65</v>
      </c>
      <c r="B73" s="41" t="s">
        <v>135</v>
      </c>
      <c r="C73" s="49" t="s">
        <v>147</v>
      </c>
      <c r="D73" s="43">
        <v>89.1</v>
      </c>
      <c r="E73" s="19"/>
    </row>
    <row r="74" spans="1:5" s="20" customFormat="1" ht="28.8" x14ac:dyDescent="0.25">
      <c r="A74" s="32">
        <v>66</v>
      </c>
      <c r="B74" s="41" t="s">
        <v>77</v>
      </c>
      <c r="C74" s="37" t="s">
        <v>74</v>
      </c>
      <c r="D74" s="43">
        <f>D75+D76+D86+D88+D87+D85</f>
        <v>1264083.0999999999</v>
      </c>
    </row>
    <row r="75" spans="1:5" s="20" customFormat="1" ht="29.25" customHeight="1" x14ac:dyDescent="0.25">
      <c r="A75" s="32">
        <v>67</v>
      </c>
      <c r="B75" s="41" t="s">
        <v>78</v>
      </c>
      <c r="C75" s="37" t="s">
        <v>97</v>
      </c>
      <c r="D75" s="43">
        <v>13630.3</v>
      </c>
    </row>
    <row r="76" spans="1:5" s="16" customFormat="1" ht="28.8" x14ac:dyDescent="0.25">
      <c r="A76" s="15">
        <v>68</v>
      </c>
      <c r="B76" s="41" t="s">
        <v>79</v>
      </c>
      <c r="C76" s="37" t="s">
        <v>28</v>
      </c>
      <c r="D76" s="43">
        <f>D77+D78+D79+D80+D82+D83+D84+D81</f>
        <v>121732.9</v>
      </c>
    </row>
    <row r="77" spans="1:5" s="16" customFormat="1" ht="59.25" customHeight="1" x14ac:dyDescent="0.25">
      <c r="A77" s="15">
        <v>69</v>
      </c>
      <c r="B77" s="41" t="s">
        <v>79</v>
      </c>
      <c r="C77" s="39" t="s">
        <v>99</v>
      </c>
      <c r="D77" s="43">
        <v>272</v>
      </c>
    </row>
    <row r="78" spans="1:5" s="16" customFormat="1" ht="59.25" customHeight="1" x14ac:dyDescent="0.25">
      <c r="A78" s="17">
        <v>70</v>
      </c>
      <c r="B78" s="41" t="s">
        <v>79</v>
      </c>
      <c r="C78" s="39" t="s">
        <v>51</v>
      </c>
      <c r="D78" s="43">
        <v>115142.7</v>
      </c>
    </row>
    <row r="79" spans="1:5" s="16" customFormat="1" ht="73.5" customHeight="1" x14ac:dyDescent="0.25">
      <c r="A79" s="32">
        <v>71</v>
      </c>
      <c r="B79" s="41" t="s">
        <v>79</v>
      </c>
      <c r="C79" s="38" t="s">
        <v>49</v>
      </c>
      <c r="D79" s="43">
        <v>0.2</v>
      </c>
    </row>
    <row r="80" spans="1:5" s="16" customFormat="1" ht="30" customHeight="1" x14ac:dyDescent="0.25">
      <c r="A80" s="32">
        <v>72</v>
      </c>
      <c r="B80" s="41" t="s">
        <v>79</v>
      </c>
      <c r="C80" s="38" t="s">
        <v>50</v>
      </c>
      <c r="D80" s="43">
        <v>142.5</v>
      </c>
    </row>
    <row r="81" spans="1:4" s="16" customFormat="1" ht="84" customHeight="1" x14ac:dyDescent="0.25">
      <c r="A81" s="32">
        <v>73</v>
      </c>
      <c r="B81" s="41" t="s">
        <v>79</v>
      </c>
      <c r="C81" s="38" t="s">
        <v>123</v>
      </c>
      <c r="D81" s="43">
        <v>27</v>
      </c>
    </row>
    <row r="82" spans="1:4" s="16" customFormat="1" ht="103.5" customHeight="1" x14ac:dyDescent="0.25">
      <c r="A82" s="15">
        <v>74</v>
      </c>
      <c r="B82" s="41" t="s">
        <v>79</v>
      </c>
      <c r="C82" s="38" t="s">
        <v>69</v>
      </c>
      <c r="D82" s="43">
        <v>0.2</v>
      </c>
    </row>
    <row r="83" spans="1:4" s="16" customFormat="1" ht="57.6" x14ac:dyDescent="0.25">
      <c r="A83" s="15">
        <v>75</v>
      </c>
      <c r="B83" s="41" t="s">
        <v>79</v>
      </c>
      <c r="C83" s="38" t="s">
        <v>115</v>
      </c>
      <c r="D83" s="43">
        <v>2005.7</v>
      </c>
    </row>
    <row r="84" spans="1:4" s="16" customFormat="1" ht="90" customHeight="1" x14ac:dyDescent="0.25">
      <c r="A84" s="17">
        <v>76</v>
      </c>
      <c r="B84" s="41" t="s">
        <v>79</v>
      </c>
      <c r="C84" s="38" t="s">
        <v>76</v>
      </c>
      <c r="D84" s="43">
        <v>4142.6000000000004</v>
      </c>
    </row>
    <row r="85" spans="1:4" s="16" customFormat="1" ht="57.6" x14ac:dyDescent="0.25">
      <c r="A85" s="32">
        <v>77</v>
      </c>
      <c r="B85" s="41" t="s">
        <v>113</v>
      </c>
      <c r="C85" s="38" t="s">
        <v>114</v>
      </c>
      <c r="D85" s="43">
        <v>78</v>
      </c>
    </row>
    <row r="86" spans="1:4" s="16" customFormat="1" ht="30" customHeight="1" x14ac:dyDescent="0.25">
      <c r="A86" s="32">
        <v>78</v>
      </c>
      <c r="B86" s="41" t="s">
        <v>80</v>
      </c>
      <c r="C86" s="37" t="s">
        <v>32</v>
      </c>
      <c r="D86" s="43">
        <v>27108.2</v>
      </c>
    </row>
    <row r="87" spans="1:4" s="16" customFormat="1" ht="30" customHeight="1" x14ac:dyDescent="0.25">
      <c r="A87" s="32">
        <v>79</v>
      </c>
      <c r="B87" s="41" t="s">
        <v>101</v>
      </c>
      <c r="C87" s="37" t="s">
        <v>100</v>
      </c>
      <c r="D87" s="43">
        <v>1347.7</v>
      </c>
    </row>
    <row r="88" spans="1:4" s="16" customFormat="1" ht="15" customHeight="1" x14ac:dyDescent="0.25">
      <c r="A88" s="15">
        <v>80</v>
      </c>
      <c r="B88" s="41" t="s">
        <v>81</v>
      </c>
      <c r="C88" s="37" t="s">
        <v>24</v>
      </c>
      <c r="D88" s="43">
        <f>D89+D90</f>
        <v>1100186</v>
      </c>
    </row>
    <row r="89" spans="1:4" s="21" customFormat="1" ht="103.5" customHeight="1" x14ac:dyDescent="0.25">
      <c r="A89" s="15">
        <v>81</v>
      </c>
      <c r="B89" s="41" t="s">
        <v>81</v>
      </c>
      <c r="C89" s="38" t="s">
        <v>70</v>
      </c>
      <c r="D89" s="43">
        <v>486581</v>
      </c>
    </row>
    <row r="90" spans="1:4" s="22" customFormat="1" ht="58.5" customHeight="1" thickBot="1" x14ac:dyDescent="0.3">
      <c r="A90" s="17">
        <v>82</v>
      </c>
      <c r="B90" s="41" t="s">
        <v>81</v>
      </c>
      <c r="C90" s="38" t="s">
        <v>71</v>
      </c>
      <c r="D90" s="43">
        <v>613605</v>
      </c>
    </row>
    <row r="91" spans="1:4" s="24" customFormat="1" ht="15" customHeight="1" thickBot="1" x14ac:dyDescent="0.3">
      <c r="A91" s="32">
        <v>83</v>
      </c>
      <c r="B91" s="23"/>
      <c r="C91" s="23" t="s">
        <v>23</v>
      </c>
      <c r="D91" s="44">
        <f>D51+D9</f>
        <v>4486467.0999999996</v>
      </c>
    </row>
  </sheetData>
  <mergeCells count="3">
    <mergeCell ref="C3:D3"/>
    <mergeCell ref="A5:D5"/>
    <mergeCell ref="C1:D1"/>
  </mergeCells>
  <phoneticPr fontId="0" type="noConversion"/>
  <pageMargins left="0.9055118110236221" right="0.31496062992125984" top="0.31496062992125984" bottom="0.51181102362204722" header="0.31496062992125984" footer="0.31496062992125984"/>
  <pageSetup paperSize="9" scale="66" fitToWidth="5" fitToHeight="5" orientation="portrait" copies="2" r:id="rId1"/>
  <headerFooter alignWithMargins="0">
    <oddFooter>&amp;C&amp;"Liberation Serif,обычный"&amp;11страница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2020-04-02T05:00:34Z</cp:lastPrinted>
  <dcterms:created xsi:type="dcterms:W3CDTF">1996-10-08T23:32:33Z</dcterms:created>
  <dcterms:modified xsi:type="dcterms:W3CDTF">2020-11-22T11:02:25Z</dcterms:modified>
</cp:coreProperties>
</file>