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8570" windowHeight="7755"/>
  </bookViews>
  <sheets>
    <sheet name="Документ" sheetId="2" r:id="rId1"/>
  </sheets>
  <definedNames>
    <definedName name="_xlnm.Print_Titles" localSheetId="0">Документ!$9:$9</definedName>
  </definedNames>
  <calcPr calcId="145621"/>
</workbook>
</file>

<file path=xl/calcChain.xml><?xml version="1.0" encoding="utf-8"?>
<calcChain xmlns="http://schemas.openxmlformats.org/spreadsheetml/2006/main">
  <c r="F219" i="2" l="1"/>
  <c r="F218" i="2"/>
  <c r="F217" i="2"/>
  <c r="F216" i="2"/>
  <c r="F215" i="2"/>
  <c r="F214" i="2"/>
  <c r="F205" i="2"/>
  <c r="F204" i="2"/>
  <c r="F203" i="2"/>
  <c r="F169" i="2"/>
  <c r="F10" i="2"/>
  <c r="F221" i="2" l="1"/>
  <c r="F220" i="2"/>
  <c r="F194" i="2"/>
  <c r="F85" i="2" l="1"/>
  <c r="F83" i="2"/>
  <c r="F80" i="2"/>
  <c r="F54" i="2"/>
  <c r="F53" i="2"/>
  <c r="F33" i="2"/>
  <c r="F32" i="2"/>
  <c r="F31" i="2"/>
  <c r="F30" i="2"/>
  <c r="F29" i="2"/>
  <c r="F82" i="2" l="1"/>
  <c r="F81" i="2"/>
  <c r="F25" i="2"/>
  <c r="F24" i="2"/>
  <c r="F23" i="2"/>
  <c r="A800" i="2" l="1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<sst xmlns="http://schemas.openxmlformats.org/spreadsheetml/2006/main" count="2660" uniqueCount="730">
  <si>
    <t>Код раз-дела, под-раз-дела</t>
  </si>
  <si>
    <t>Код целевой статьи</t>
  </si>
  <si>
    <t>Код вида рас-хода</t>
  </si>
  <si>
    <t>Наименование раздела, подраздела, целевой статьи или вида расходов</t>
  </si>
  <si>
    <t>Сумма, тысяч рублей</t>
  </si>
  <si>
    <t>1</t>
  </si>
  <si>
    <t>2</t>
  </si>
  <si>
    <t>3</t>
  </si>
  <si>
    <t>4</t>
  </si>
  <si>
    <t>5</t>
  </si>
  <si>
    <t>6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</si>
  <si>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</si>
  <si>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</si>
  <si>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</si>
  <si>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</si>
  <si>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</si>
  <si>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7000000000</t>
  </si>
  <si>
    <t>Непрограммные направления деятельности</t>
  </si>
  <si>
    <t>7000101110</t>
  </si>
  <si>
    <t>Глава городского округа</t>
  </si>
  <si>
    <t>120</t>
  </si>
  <si>
    <t>Расходы на выплаты персоналу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</si>
  <si>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</si>
  <si>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</si>
  <si>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7000201010</t>
  </si>
  <si>
    <t>Председатель Думы городского округа</t>
  </si>
  <si>
    <t>7000311010</t>
  </si>
  <si>
    <t>Обеспечение деятельности органов местного самоуправления и муниципального органа (центральный аппарат)</t>
  </si>
  <si>
    <t>240</t>
  </si>
  <si>
    <t>Иные закупки товаров, работ и услуг для обеспечения государственных (муниципальных) нужд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</si>
  <si>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</si>
  <si>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</si>
  <si>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0100000000</t>
  </si>
  <si>
    <t>Муниципальная программа "Совершенствование социально-экономической политики на территории городского округа Верхняя Пышма до 2024 года"</t>
  </si>
  <si>
    <t>01A0000000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</si>
  <si>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2024 года"</t>
  </si>
  <si>
    <t>01A0111010</t>
  </si>
  <si>
    <t>01A0210030</t>
  </si>
  <si>
    <t>Вознаграждение старостам населенных пунктов сельских и поселковых администраций</t>
  </si>
  <si>
    <t>0105</t>
  </si>
  <si>
    <t>Судебная система</t>
  </si>
  <si>
    <t>0110000000</t>
  </si>
  <si>
    <t>Подпрограмма "Развитие местного самоуправления на территории городского округа Верхняя Пышма до 2024 года"</t>
  </si>
  <si>
    <t>0111851200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</si>
  <si>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</si>
  <si>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</si>
  <si>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</si>
  <si>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0300000000</t>
  </si>
  <si>
    <t>Муниципальная программа "Управление муниципальными финансами городского округа Верхняя Пышма до 2024 года"</t>
  </si>
  <si>
    <t>0320000000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</si>
  <si>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2024 года"</t>
  </si>
  <si>
    <t>0320111100</t>
  </si>
  <si>
    <t>Управление информационными технологиями, создание и технологическое сопровождение информационно-коммуникационной инфраструктуры</t>
  </si>
  <si>
    <t>0320211010</t>
  </si>
  <si>
    <t>Обеспечение деятельности органов местного самоуправления и муниципальных органов (центральный аппарат)</t>
  </si>
  <si>
    <t>7000201110</t>
  </si>
  <si>
    <t>Руководитель контрольно-счетной палаты муниципального образования и его заместители</t>
  </si>
  <si>
    <t>850</t>
  </si>
  <si>
    <t>Уплата налогов, сборов и иных платежей</t>
  </si>
  <si>
    <t>0111</t>
  </si>
  <si>
    <t>Резервные фонды</t>
  </si>
  <si>
    <t>7000410700</t>
  </si>
  <si>
    <t>Резервные фонды местных администраций</t>
  </si>
  <si>
    <t>870</t>
  </si>
  <si>
    <t>Резервные средства</t>
  </si>
  <si>
    <t>0113</t>
  </si>
  <si>
    <t>Другие общегосударственные вопросы</t>
  </si>
  <si>
    <t>0110411100</t>
  </si>
  <si>
    <t>Организация профессиональной подготовки, переподготовки и повышения квалификации кадров</t>
  </si>
  <si>
    <t>0110511110</t>
  </si>
  <si>
    <t>Организация и проведение информационно-практических семинаров</t>
  </si>
  <si>
    <t>0110611120</t>
  </si>
  <si>
    <t>Выполнение комплекса работ по специальной оценке условий труда рабочих мест, выполнение требований по охране труда</t>
  </si>
  <si>
    <t>0110711130</t>
  </si>
  <si>
    <t>Организация диспансеризации муниципальных служащих и технических работников</t>
  </si>
  <si>
    <t>0110810130</t>
  </si>
  <si>
    <t>Единовременное вознаграждение при выходе на пенсию</t>
  </si>
  <si>
    <t>0111341200</t>
  </si>
  <si>
    <t>Осуществление государственного полномочия Свердловской области по созданию административных комиссий</t>
  </si>
  <si>
    <t>0111741100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</si>
  <si>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</si>
  <si>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0111941500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</si>
  <si>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</si>
  <si>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0112311140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</si>
  <si>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</si>
  <si>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0140000000</t>
  </si>
  <si>
    <t>Подпрограмма "Развитие архивного дела на территории городского округа Верхняя Пышма до 2024 года"</t>
  </si>
  <si>
    <t>0140546100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</si>
  <si>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</si>
  <si>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01A0310020</t>
  </si>
  <si>
    <t>Обеспечение деятельности муниципального административно-хозяйственного управления</t>
  </si>
  <si>
    <t>110</t>
  </si>
  <si>
    <t>Расходы на выплаты персоналу казенных учреждений</t>
  </si>
  <si>
    <t>01A0413020</t>
  </si>
  <si>
    <t>Финансовое обеспечение деятельности муниципального архива</t>
  </si>
  <si>
    <t>01A0610050</t>
  </si>
  <si>
    <t>Прочие расходы в органах местного самоуправления</t>
  </si>
  <si>
    <t>0200000000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</si>
  <si>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2024 года"</t>
  </si>
  <si>
    <t>0210000000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</si>
  <si>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2024 года"</t>
  </si>
  <si>
    <t>0210219010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</si>
  <si>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</si>
  <si>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0210519030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</si>
  <si>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</si>
  <si>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0210619040</t>
  </si>
  <si>
    <t>Проведение работ по демонтажу несанкционированных рекламных конструкций</t>
  </si>
  <si>
    <t>0211019060</t>
  </si>
  <si>
    <t>Мероприятия по ведению претензионной деятельности</t>
  </si>
  <si>
    <t>0220000000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</si>
  <si>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2024 года"</t>
  </si>
  <si>
    <t>0220111010</t>
  </si>
  <si>
    <t>0220219110</t>
  </si>
  <si>
    <t>Содержание, ремонт и обеспечение сохранности муниципального имущества</t>
  </si>
  <si>
    <t>0700000000</t>
  </si>
  <si>
    <t>Муниципальная программа "Развитие основных направлений социальной политики на территории городского округа Верхняя Пышма до 2024 года"</t>
  </si>
  <si>
    <t>0720000000</t>
  </si>
  <si>
    <t>Подпрограмма "Профилактика инфекционных заболеваний в городском округе Верхняя Пышма до 2024 года"</t>
  </si>
  <si>
    <t>0720170110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</si>
  <si>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</si>
  <si>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0720270120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</si>
  <si>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</si>
  <si>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0730000000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</si>
  <si>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2024 года"</t>
  </si>
  <si>
    <t>0730570160</t>
  </si>
  <si>
    <t>Разработка, издание и тиражирование информационных материалов по профилактике ВИЧ-инфекции и туберкулеза для распространения среди различных групп населения</t>
  </si>
  <si>
    <t>700Ф054690</t>
  </si>
  <si>
    <t>Осуществление государственных полномочий Российской Федерации, переданных для осуществления органам государственной власти Свердловской области, по подготовке и проведению Всероссийской переписи населения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</si>
  <si>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</si>
  <si>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</si>
  <si>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</si>
  <si>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</si>
  <si>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0180000000</t>
  </si>
  <si>
    <t>Подпрограмма "Обеспечение безопасности жизнедеятельности населения городского округа Верхняя Пышма до 2024 года"</t>
  </si>
  <si>
    <t>0180117010</t>
  </si>
  <si>
    <t>Материально-техническое оснащение единой дежурно-диспетчерской службы и "Системы-112"</t>
  </si>
  <si>
    <t>0180517110</t>
  </si>
  <si>
    <t>Оборудование учебно-консультативных пунктов для обучения неработающего населения городского округа Верхняя Пышма в системе гражданской обороны</t>
  </si>
  <si>
    <t>0180617120</t>
  </si>
  <si>
    <t>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</t>
  </si>
  <si>
    <t>0180817130</t>
  </si>
  <si>
    <t>Обеспечение постоянной готовности местной системы оповещения населения</t>
  </si>
  <si>
    <t>0181717060</t>
  </si>
  <si>
    <t>Материально-техническое оснащение аварийно-спасательного подразделения для предупреждения и ликвидации чрезвычайных ситуаций</t>
  </si>
  <si>
    <t>0181817220</t>
  </si>
  <si>
    <t>Разработка планов ликвидации аварийных разливов нефти и нефтепродуктов, паспортов безопасности, деклараций</t>
  </si>
  <si>
    <t>0181917100</t>
  </si>
  <si>
    <t>Ремонт и приведение зданий, сооружений, помещений муниципальных учреждений в соответствие с санитарными, пожарными и иными нормативными требованиями</t>
  </si>
  <si>
    <t>01A0517050</t>
  </si>
  <si>
    <t>Финансовое обеспечение муниципального управления гражданской защиты</t>
  </si>
  <si>
    <t>0310</t>
  </si>
  <si>
    <t>Обеспечение пожарной безопасности</t>
  </si>
  <si>
    <t>0180717160</t>
  </si>
  <si>
    <t>Содержание в исправном состоянии пожарных гидрантов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</si>
  <si>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</si>
  <si>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</si>
  <si>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0180917070</t>
  </si>
  <si>
    <t>Содержание и обслуживание пожарных водоемов для тушения пожаров</t>
  </si>
  <si>
    <t>0181217080</t>
  </si>
  <si>
    <t>Обустройство и восстановление минерализованных полос вокруг населенных пунктов</t>
  </si>
  <si>
    <t>0181317040</t>
  </si>
  <si>
    <t>Организация деятельности и обеспечение добровольной пожарной дружины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</si>
  <si>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</si>
  <si>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</si>
  <si>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0181617150</t>
  </si>
  <si>
    <t>Обучение населения и изготовление наглядной агитации</t>
  </si>
  <si>
    <t>0314</t>
  </si>
  <si>
    <t>Другие вопросы в области национальной безопасности и правоохранительной деятельности</t>
  </si>
  <si>
    <t>0190000000</t>
  </si>
  <si>
    <t>Подпрограмма "Профилактика правонарушений на территории городского округа Верхняя Пышма до 2024 года"</t>
  </si>
  <si>
    <t>0190118010</t>
  </si>
  <si>
    <t>Внедрение аппаратно-программного комплекса "Безопасный город"</t>
  </si>
  <si>
    <t>0190418040</t>
  </si>
  <si>
    <t>Содержание и создание условий для деятельности добровольных формирований по охране общественного порядка</t>
  </si>
  <si>
    <t>0190918050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</si>
  <si>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</si>
  <si>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0191018060</t>
  </si>
  <si>
    <t>Взрывобезопасность</t>
  </si>
  <si>
    <t>0400</t>
  </si>
  <si>
    <t>НАЦИОНАЛЬНАЯ ЭКОНОМИКА</t>
  </si>
  <si>
    <t>0405</t>
  </si>
  <si>
    <t>Сельское хозяйство и рыболовство</t>
  </si>
  <si>
    <t>0111511150</t>
  </si>
  <si>
    <t>Предоставление субсидии сельскохозяйственным товаропроизводителям на возмещение части затрат, связанных с участием в выставках (ярмарках), конкурсах сельскохозяйственной продукции</t>
  </si>
  <si>
    <t>0400000000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</si>
  <si>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</si>
  <si>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0440000000</t>
  </si>
  <si>
    <t>Подпрограмма "Восстановление и развитие объектов внешнего благоустройства на территории городского округа Верхняя Пышма до 2024 года"</t>
  </si>
  <si>
    <t>0441042П00</t>
  </si>
  <si>
    <t>Осуществление государственного полномочия Свердловской области по организации проведения мероприятий по отлову и содержанию безнадзорных собак</t>
  </si>
  <si>
    <t>0406</t>
  </si>
  <si>
    <t>Водное хозяйство</t>
  </si>
  <si>
    <t>0170000000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</si>
  <si>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2024 года"</t>
  </si>
  <si>
    <t>0171316030</t>
  </si>
  <si>
    <t>Содержание гидротехнических сооружений</t>
  </si>
  <si>
    <t>0171416060</t>
  </si>
  <si>
    <t>Страхование гражданской ответственности гидротехнических сооружений</t>
  </si>
  <si>
    <t>0172316240</t>
  </si>
  <si>
    <t>Обследования гидротехнических сооружений</t>
  </si>
  <si>
    <t>0407</t>
  </si>
  <si>
    <t>Лесное хозяйство</t>
  </si>
  <si>
    <t>01Л0000000</t>
  </si>
  <si>
    <t>Подпрограмма "Развитие лесного хозяйства на территории городского округа Верхняя Пышма до 2024 года"</t>
  </si>
  <si>
    <t>01Л0180100</t>
  </si>
  <si>
    <t>Организация использования лесных участков</t>
  </si>
  <si>
    <t>610</t>
  </si>
  <si>
    <t>Субсидии бюджетным учреждениям</t>
  </si>
  <si>
    <t>0408</t>
  </si>
  <si>
    <t>Транспорт</t>
  </si>
  <si>
    <t>0450000000</t>
  </si>
  <si>
    <t>Подпрограмма "Дорожное хозяйство на территории городского округа Верхняя Пышма до 2024 года"</t>
  </si>
  <si>
    <t>0451124140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</si>
  <si>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</si>
  <si>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0600000000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</si>
  <si>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2024 года"</t>
  </si>
  <si>
    <t>0610000000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</si>
  <si>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2024 года"</t>
  </si>
  <si>
    <t>0612160900</t>
  </si>
  <si>
    <t>Строительство и реконструкция улично-дорожной сети городского округа Верхняя Пышма со строительством трамвайной линии в границах городского округа Верхняя Пышма</t>
  </si>
  <si>
    <t>460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</si>
  <si>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</si>
  <si>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0409</t>
  </si>
  <si>
    <t>Дорожное хозяйство (дорожные фонды)</t>
  </si>
  <si>
    <t>0450224010</t>
  </si>
  <si>
    <t>Текущее содержание улично-дорожной сети и ливневой канализации г. Верхняя Пышма</t>
  </si>
  <si>
    <t>0450324110</t>
  </si>
  <si>
    <t>Текущее содержание улично-дорожной сети в населенных пунктах городского округа</t>
  </si>
  <si>
    <t>0450424020</t>
  </si>
  <si>
    <t>Текущее содержание и ремонт объектов дорожной инфраструктуры в г. Верхняя Пышма</t>
  </si>
  <si>
    <t>0450524120</t>
  </si>
  <si>
    <t>Текущее содержание и ремонт объектов дорожной инфраструктуры в населенных пунктах городского округа</t>
  </si>
  <si>
    <t>0450624030</t>
  </si>
  <si>
    <t>Ремонт дорог, тротуаров и внутриквартальных проездов в г. Верхняя Пышма</t>
  </si>
  <si>
    <t>0450724130</t>
  </si>
  <si>
    <t>Ремонт дорог, тротуаров и внутриквартальных проездов в населенных пунктах городского округа</t>
  </si>
  <si>
    <t>0613224202</t>
  </si>
  <si>
    <t>Реконструкция автомобильной дороги по ул. Феофанова в г. Верхняя Пышма</t>
  </si>
  <si>
    <t>0615324205</t>
  </si>
  <si>
    <t>410</t>
  </si>
  <si>
    <t>Бюджетные инвестиции</t>
  </si>
  <si>
    <t>0616024208</t>
  </si>
  <si>
    <t>Строительство автомобильной дороги от промплощадки ОАО "УЗХР" до промплощадки АО "Уралэлектромедь" в городе Верхняя Пышма (ул. Гальянова)</t>
  </si>
  <si>
    <t>0616044600</t>
  </si>
  <si>
    <t>Строительство, реконструкция, капитальный ремонт, ремонт автомобильных дорог общего пользования местного значения</t>
  </si>
  <si>
    <t>0410</t>
  </si>
  <si>
    <t>Связь и информатика</t>
  </si>
  <si>
    <t>0120000000</t>
  </si>
  <si>
    <t>Подпрограмма "Информационное общество в городском округе Верхняя Пышма до 2024 года"</t>
  </si>
  <si>
    <t>0120411040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</si>
  <si>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</si>
  <si>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0120511080</t>
  </si>
  <si>
    <t>Внедрение системы электронного документооборота администрации городского округа</t>
  </si>
  <si>
    <t>0120711090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</si>
  <si>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</si>
  <si>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0412</t>
  </si>
  <si>
    <t>Другие вопросы в области национальной экономики</t>
  </si>
  <si>
    <t>0111110170</t>
  </si>
  <si>
    <t>Предоставление субсидии на инженерное обустройство земель для коллективного садоводства садоводческим и огородническим некоммерческим объединениям</t>
  </si>
  <si>
    <t>0130000000</t>
  </si>
  <si>
    <t>Подпрограмма "Поддержка и развитие субъектов малого и среднего предпринимательства в городском округе Верхняя Пышма до 2024 года"</t>
  </si>
  <si>
    <t>0130312010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</si>
  <si>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</si>
  <si>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0131012030</t>
  </si>
  <si>
    <t>Размещение социально значимых материалов, в том числе о развитии инвестиционного потенциала городского округа Верхняя Пышма, в печатных средствах массовой информации - информационно-аналитических журналах, распространяемых на территории Российской Федерации</t>
  </si>
  <si>
    <t>0150000000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</si>
  <si>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2024 года"</t>
  </si>
  <si>
    <t>0150114010</t>
  </si>
  <si>
    <t>Разработка проекта внесения изменений в Генеральный план городского округа Верхняя Пышма, разработка проекта внесения изменений в Правила землепользования и застройки на территории городского округа Верхняя Пышма</t>
  </si>
  <si>
    <t>0150143800</t>
  </si>
  <si>
    <t>Проведение работ по описанию местоположения границ территориальных зон и населенных пунктов, расположенных на территории Свердловской области, внесение в Единый государственный реестр недвижимости сведений о границах территориальных зон и населенных пунктов, расположенных на территории Свердловской области</t>
  </si>
  <si>
    <t>0150314020</t>
  </si>
  <si>
    <t>Проведение работ по землеустройству в соответствии с утвержденной документацией территориального планирования и градостроительного зонирования, для внесения в государственный кадастр недвижимости</t>
  </si>
  <si>
    <t>0151414100</t>
  </si>
  <si>
    <t>Обеспечение деятельности муниципальных учреждений в области пространственного развития городского округа</t>
  </si>
  <si>
    <t>0160000000</t>
  </si>
  <si>
    <t>Подпрограмма "Комплексное развитие сельских территорий городского округа Верхняя Пышма до 2024 года"</t>
  </si>
  <si>
    <t>0160215010</t>
  </si>
  <si>
    <t>Предоставление субсидии на грантовую поддержку местных инициатив граждан, проживающих в сельской местности</t>
  </si>
  <si>
    <t>01T0000000</t>
  </si>
  <si>
    <t>Подпрограмма "Развитие внутреннего и въездного туризма в городском округе Верхняя Пышма до 2024 года"</t>
  </si>
  <si>
    <t>01T0382230</t>
  </si>
  <si>
    <t>Продвижение туристского потенциала городского округа Верхняя Пышма</t>
  </si>
  <si>
    <t>0620000000</t>
  </si>
  <si>
    <t>Подпрограмма "Улучшение жилищных условий граждан, проживающих на территории городского округа Верхняя Пышма, до 2024 года"</t>
  </si>
  <si>
    <t>0621021230</t>
  </si>
  <si>
    <t>Обеспечение подготовки земельных участков на территории городского округа для предоставления однократно бесплатно семьям, имеющих трех и более детей</t>
  </si>
  <si>
    <t>0630000000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</si>
  <si>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2024 года"</t>
  </si>
  <si>
    <t>0630110100</t>
  </si>
  <si>
    <t>Организация работ по проектированию, строительству и реконструкции капитального строительства и капитального ремонта объектов муниципальной собственности на территории городского округа</t>
  </si>
  <si>
    <t>0500</t>
  </si>
  <si>
    <t>ЖИЛИЩНО-КОММУНАЛЬНОЕ ХОЗЯЙСТВО</t>
  </si>
  <si>
    <t>0501</t>
  </si>
  <si>
    <t>Жилищное хозяйство</t>
  </si>
  <si>
    <t>0420000000</t>
  </si>
  <si>
    <t>Подпрограмма "Повышение качества условий проживания населения на территории городского округа Верхняя Пышма до 2024 года"</t>
  </si>
  <si>
    <t>0420121010</t>
  </si>
  <si>
    <t>Капитальный ремонт общего имущества в многоквартирном доме</t>
  </si>
  <si>
    <t>0420321020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</si>
  <si>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</si>
  <si>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0420621060</t>
  </si>
  <si>
    <t>Проведение строительно-технической экспертизы муниципального жилищного фонда</t>
  </si>
  <si>
    <t>0420721070</t>
  </si>
  <si>
    <t>Предоставление субсидии на проведение мероприятий по приспособлению жилых помещений и общего имущества многоквартирных домов, в которых живут инвалиды</t>
  </si>
  <si>
    <t>062F36748S</t>
  </si>
  <si>
    <t>Переселение граждан из аварийного жилищного фонда</t>
  </si>
  <si>
    <t>0502</t>
  </si>
  <si>
    <t>Коммунальное хозяйство</t>
  </si>
  <si>
    <t>0410000000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</si>
  <si>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2024 года"</t>
  </si>
  <si>
    <t>0410120010</t>
  </si>
  <si>
    <t>Развитие и модернизация систем водоснабжения и водоотведения городского округа</t>
  </si>
  <si>
    <t>0410320020</t>
  </si>
  <si>
    <t>Развитие и модернизация системы электроснабжения</t>
  </si>
  <si>
    <t>0410520030</t>
  </si>
  <si>
    <t>Газификация территории городского округа</t>
  </si>
  <si>
    <t>0430000000</t>
  </si>
  <si>
    <t>Подпрограмма "Энергосбережение и повышение энергетической эффективности на территории городского округа Верхняя Пышма до 2024 года"</t>
  </si>
  <si>
    <t>0430122010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</si>
  <si>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</si>
  <si>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0503</t>
  </si>
  <si>
    <t>Благоустройство</t>
  </si>
  <si>
    <t>0111610190</t>
  </si>
  <si>
    <t>Финансовое обеспечение муниципальной похоронной службы</t>
  </si>
  <si>
    <t>0440123060</t>
  </si>
  <si>
    <t>Мероприятия по обустройству и содержанию остановочных павильонов городского округа</t>
  </si>
  <si>
    <t>0440323020</t>
  </si>
  <si>
    <t>Содержание и ремонт сетей наружного освещения города Верхняя Пышма</t>
  </si>
  <si>
    <t>0440423120</t>
  </si>
  <si>
    <t>Содержание и ремонт сетей наружного освещения населенных пунктов городского округа</t>
  </si>
  <si>
    <t>0440523040</t>
  </si>
  <si>
    <t>Санитарное содержание и благоустройство территорий города Верхняя Пышма</t>
  </si>
  <si>
    <t>0440523050</t>
  </si>
  <si>
    <t>Прочие мероприятия по благоустройству городского округа</t>
  </si>
  <si>
    <t>0440523090</t>
  </si>
  <si>
    <t>Санитарное содержание и благоустройство территорий кладбищ городского округа</t>
  </si>
  <si>
    <t>0440523180</t>
  </si>
  <si>
    <t>Содержание полигона твердых коммунальных отходов в районе поселка Красный</t>
  </si>
  <si>
    <t>0440523200</t>
  </si>
  <si>
    <t>Утилизация компонента отходов IV класса опасности "Шины пневматические автомобильные отработанные"</t>
  </si>
  <si>
    <t>0440542К00</t>
  </si>
  <si>
    <t>Организация деятельности по сбору (в том числе раздельному сбору), транспортированию, обработке, утилизации, обезвреживанию и захоронению твердых коммунальных отходов</t>
  </si>
  <si>
    <t>0440623140</t>
  </si>
  <si>
    <t>Санитарное содержание и благоустройство территорий населенных пунктов городского округа</t>
  </si>
  <si>
    <t>0440723030</t>
  </si>
  <si>
    <t>Озеленение территорий города Верхняя Пышма</t>
  </si>
  <si>
    <t>0440823130</t>
  </si>
  <si>
    <t>Озеленение территорий населенных пунктов городского округа</t>
  </si>
  <si>
    <t>0441223300</t>
  </si>
  <si>
    <t>Приобретение техники с использованием лизинга для вновь созданного муниципального бюджетного учреждения</t>
  </si>
  <si>
    <t>0800000000</t>
  </si>
  <si>
    <t>Муниципальная программа "Формирование современной городской среды на территории городского округа Верхняя Пышма на 2018-2024 годы" в рамках реализации регионального проекта "Формирование комфортной городской среды на территории Свердловской области"</t>
  </si>
  <si>
    <t>0800180010</t>
  </si>
  <si>
    <t>Текущее содержание малых архитектурных форм дворовых территорий</t>
  </si>
  <si>
    <t>0800280020</t>
  </si>
  <si>
    <t>Комплексное благоустройство общественных территорий</t>
  </si>
  <si>
    <t>0800380030</t>
  </si>
  <si>
    <t>Подготовка технической документации, экспертиза сметной документации и прочие услуги по комплексному благоустройству дворовых территорий</t>
  </si>
  <si>
    <t>0800580100</t>
  </si>
  <si>
    <t>Обеспечение деятельности муниципального учреждения в сфере формирования современной городской среды на территории городского округа</t>
  </si>
  <si>
    <t>080F255550</t>
  </si>
  <si>
    <t>Формирование современной городской среды в целях реализации национального проекта "Жилье и городская среда"</t>
  </si>
  <si>
    <t>0505</t>
  </si>
  <si>
    <t>Другие вопросы в области жилищно-коммунального хозяйства</t>
  </si>
  <si>
    <t>0420421030</t>
  </si>
  <si>
    <t>Предоставление субсидии на возмещение затрат по содержанию муниципальных бань</t>
  </si>
  <si>
    <t>0460000000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</si>
  <si>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</si>
  <si>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0460125010</t>
  </si>
  <si>
    <t>Обеспечение деятельности муниципального учреждения по жилищно-коммунальному хозяйству</t>
  </si>
  <si>
    <t>0710000000</t>
  </si>
  <si>
    <t>Подпрограмма "Дополнительные меры социальной поддержки отдельных категорий граждан городского округа Верхняя Пышма до 2024 года"</t>
  </si>
  <si>
    <t>0710842700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</si>
  <si>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</t>
  </si>
  <si>
    <t>310</t>
  </si>
  <si>
    <t>Публичные нормативные социальные выплаты гражданам</t>
  </si>
  <si>
    <t>0600</t>
  </si>
  <si>
    <t>ОХРАНА ОКРУЖАЮЩЕЙ СРЕДЫ</t>
  </si>
  <si>
    <t>0602</t>
  </si>
  <si>
    <t>Сбор, удаление отходов и очистка сточных вод</t>
  </si>
  <si>
    <t>0171516080</t>
  </si>
  <si>
    <t>Ликвидация мест несанкционированного размещения отходов</t>
  </si>
  <si>
    <t>0171716130</t>
  </si>
  <si>
    <t>Сбор и утилизация опасных отходов</t>
  </si>
  <si>
    <t>0410220050</t>
  </si>
  <si>
    <t>Повышение эффективности очистки сточных вод на очистных сооружениях</t>
  </si>
  <si>
    <t>0603</t>
  </si>
  <si>
    <t>Охрана объектов растительного и животного мира и среды их обитания</t>
  </si>
  <si>
    <t>0170116010</t>
  </si>
  <si>
    <t>Содержание, обустройство и ремонт источников нецентрализованного водоснабжения</t>
  </si>
  <si>
    <t>0170216110</t>
  </si>
  <si>
    <t>Ликвидация источников нецентрализованного водоснабжения</t>
  </si>
  <si>
    <t>0170316100</t>
  </si>
  <si>
    <t>Мониторинг качества вод нецентрализованных источников водоснабжения</t>
  </si>
  <si>
    <t>0170416020</t>
  </si>
  <si>
    <t>Капитальный ремонт источников нецентрализованного водоснабжения</t>
  </si>
  <si>
    <t>0170516120</t>
  </si>
  <si>
    <t>Чистка от донных отложений, дезинфекция нецентрализованного водоснабжения</t>
  </si>
  <si>
    <t>0170616140</t>
  </si>
  <si>
    <t>Паспортизация нецентрализованных источников водоснабжения. Гидрогеологическая экспертиза</t>
  </si>
  <si>
    <t>0171616090</t>
  </si>
  <si>
    <t>Сводный проект нормативов выбросов загрязняющих веществ в атмосферу</t>
  </si>
  <si>
    <t>0171816150</t>
  </si>
  <si>
    <t>Проведение конкурсов, выставок, семинаров в сфере экологии</t>
  </si>
  <si>
    <t>0172016170</t>
  </si>
  <si>
    <t>Установка информационных стендов и предупреждающих табличек экологической направленности</t>
  </si>
  <si>
    <t>0172116100</t>
  </si>
  <si>
    <t>Информирование населения о неблагоприятных метеоусловиях</t>
  </si>
  <si>
    <t>0700</t>
  </si>
  <si>
    <t>ОБРАЗОВАНИЕ</t>
  </si>
  <si>
    <t>0701</t>
  </si>
  <si>
    <t>Дошкольное образование</t>
  </si>
  <si>
    <t>0190818200</t>
  </si>
  <si>
    <t>Обеспечение антитеррористической защищенности объектов образовательных организаций</t>
  </si>
  <si>
    <t>620</t>
  </si>
  <si>
    <t>Субсидии автономным учреждениям</t>
  </si>
  <si>
    <t>0500000000</t>
  </si>
  <si>
    <t>Муниципальная программа "Развитие социальной сферы в городском округе Верхняя Пышма до 2024 года"</t>
  </si>
  <si>
    <t>0510000000</t>
  </si>
  <si>
    <t>Подпрограмма "Развитие системы образования на территории городского округа Верхняя Пышма до 2024 года"</t>
  </si>
  <si>
    <t>0510260050</t>
  </si>
  <si>
    <t>Повышение квалификации, подготовка и переподготовка работников учреждений, подведомственных управлению образования</t>
  </si>
  <si>
    <t>0510360060</t>
  </si>
  <si>
    <t>Популяризация профессии педагога</t>
  </si>
  <si>
    <t>0510560140</t>
  </si>
  <si>
    <t>Внедрение современных моделей успешной социализации детей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</si>
  <si>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</si>
  <si>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</si>
  <si>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</si>
  <si>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</si>
  <si>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0510660020</t>
  </si>
  <si>
    <t>Реализация основной общеобразовательной программы дошкольного образования и создание условий для присмотра и ухода</t>
  </si>
  <si>
    <t>0511560080</t>
  </si>
  <si>
    <t>Укрепление и развитие материально-технической базы муниципальных дошкольных образовательных организаций</t>
  </si>
  <si>
    <t>0512060090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</si>
  <si>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</si>
  <si>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0512560100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</si>
  <si>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</si>
  <si>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0720370020</t>
  </si>
  <si>
    <t>Профилактика инфекционных заболеваний в сфере образования</t>
  </si>
  <si>
    <t>0702</t>
  </si>
  <si>
    <t>Общее образование</t>
  </si>
  <si>
    <t>0510460130</t>
  </si>
  <si>
    <t>Создание условий для развития и внедрения независимой системы оценки качества муниципальных образовательных учреждений</t>
  </si>
  <si>
    <t>340</t>
  </si>
  <si>
    <t>Стипендии</t>
  </si>
  <si>
    <t>0510760120</t>
  </si>
  <si>
    <t>Создание условий и организация мероприятий по формированию безопасного поведения обучающихся на улице и дорогах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</si>
  <si>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</si>
  <si>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</si>
  <si>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</si>
  <si>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</si>
  <si>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0511160030</t>
  </si>
  <si>
    <t>Реализация основных общеобразовательных программ начального общего, основного общего, среднего общего образования</t>
  </si>
  <si>
    <t>0511660180</t>
  </si>
  <si>
    <t>Укрепление и развитие материально-технической базы муниципальных общеобразовательных учреждений</t>
  </si>
  <si>
    <t>0512160220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</si>
  <si>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</si>
  <si>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0512660240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</si>
  <si>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</si>
  <si>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0520000000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</si>
  <si>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2024 года"</t>
  </si>
  <si>
    <t>0520161060</t>
  </si>
  <si>
    <t>Организация и проведение мероприятий по совершенствованию питания учащихся образовательных учреждений</t>
  </si>
  <si>
    <t>0520261070</t>
  </si>
  <si>
    <t>Замена столовой посуды, столовых приборов, кухонного инвентаря, технологического оборудования</t>
  </si>
  <si>
    <t>0520461090</t>
  </si>
  <si>
    <t>Замена обеденной мебели в школьных столовых</t>
  </si>
  <si>
    <t>0520545400</t>
  </si>
  <si>
    <t>Осуществление мероприятий по организации питания в муниципальных общеобразовательных организациях</t>
  </si>
  <si>
    <t>0520561010</t>
  </si>
  <si>
    <t>Организация питания обучающихся</t>
  </si>
  <si>
    <t>0520661011</t>
  </si>
  <si>
    <t>Приобретение бесплатных новогодних подарков для обучающихся льготных категорий</t>
  </si>
  <si>
    <t>0611445Г00</t>
  </si>
  <si>
    <t>Строительство и реконструкция зданий муниципальных образовательных организаций</t>
  </si>
  <si>
    <t>0611461400</t>
  </si>
  <si>
    <t>Реконструкция муниципального автономного образовательного учреждения "Средняя общеобразовательная школа № 1 с углубленным изучением отдельных предметов им. Б.С. Суворова", расположенного по адресу: г. Верхняя Пышма, ул. Красноармейская, д. 6</t>
  </si>
  <si>
    <t>0740000000</t>
  </si>
  <si>
    <t>Подпрограмма "Доступная среда на территории городского округа Верхняя Пышма до 2024 года"</t>
  </si>
  <si>
    <t>0740270160</t>
  </si>
  <si>
    <t>Организация работы временной муниципальной психолого-медико-педагогической комиссии</t>
  </si>
  <si>
    <t>0703</t>
  </si>
  <si>
    <t>Дополнительное образование детей</t>
  </si>
  <si>
    <t>0190818100</t>
  </si>
  <si>
    <t>Осуществление мероприятий по антитеррористической защите и охране объектов культуры, физкультуры и спорта, учреждений с массовым пребыванием людей</t>
  </si>
  <si>
    <t>0511260040</t>
  </si>
  <si>
    <t>Реализация дополнительных образовательных программ в сфере культуры</t>
  </si>
  <si>
    <t>0511360160</t>
  </si>
  <si>
    <t>Реализация дополнительных общеразвивающих и дополнительных предпрофессиональных программ</t>
  </si>
  <si>
    <t>0511460170</t>
  </si>
  <si>
    <t>Реализация дополнительных образовательных программ в сфере молодежной политики, физкультуры и спорта</t>
  </si>
  <si>
    <t>0511760190</t>
  </si>
  <si>
    <t>Укрепление и развитие материально-технической базы муниципальных учреждений дополнительного образования</t>
  </si>
  <si>
    <t>0511860200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</si>
  <si>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</si>
  <si>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0512360230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</si>
  <si>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</si>
  <si>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0512460360</t>
  </si>
  <si>
    <t>Мероприятия по обеспечению персонифицированного финансирования дополнительного образования детей в организациях дополнительного образования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</si>
  <si>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</si>
  <si>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</si>
  <si>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0512860260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</si>
  <si>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</si>
  <si>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0614962200</t>
  </si>
  <si>
    <t>Реконструкция здания, расположенного по адресу: г. Верхняя Пышма, пр-кт Успенский, д. 111б, литер А, для МАОУ ДО "ДДТ", филиал "Центр творчества на Успенском"</t>
  </si>
  <si>
    <t>0720470030</t>
  </si>
  <si>
    <t>Профилактика инфекционных заболеваний в сфере молодежной политики, физической культуры и спорта</t>
  </si>
  <si>
    <t>0740570220</t>
  </si>
  <si>
    <t>Оборудование муниципальных учреждений молодежной политики, физкультуры и спорта элементами доступной среды</t>
  </si>
  <si>
    <t>0707</t>
  </si>
  <si>
    <t>Молодежная политика</t>
  </si>
  <si>
    <t>0530000000</t>
  </si>
  <si>
    <t>Подпрограмма "Патриотическое воспитание граждан на территории городского округа Верхняя Пышма до 2024 года"</t>
  </si>
  <si>
    <t>0530462160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</si>
  <si>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</si>
  <si>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0530548700</t>
  </si>
  <si>
    <t>Организация военно-патриотического воспитания и допризывной подготовки молодых граждан</t>
  </si>
  <si>
    <t>0530562080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</si>
  <si>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</si>
  <si>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0530762260</t>
  </si>
  <si>
    <t>Подготовка молодых граждан к службе в армии</t>
  </si>
  <si>
    <t>0530848700</t>
  </si>
  <si>
    <t>Организация и проведение военно-спортивных игр, военно-спортивных мероприятий</t>
  </si>
  <si>
    <t>0530862110</t>
  </si>
  <si>
    <t>Организация и проведение военно-спортивных игр муниципального уровня</t>
  </si>
  <si>
    <t>0530948700</t>
  </si>
  <si>
    <t>0530962270</t>
  </si>
  <si>
    <t>Участие молодых граждан в военно-спортивных играх и оборонно-спортивных оздоровительных лагерях на территории Свердловской области</t>
  </si>
  <si>
    <t>0531062300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</si>
  <si>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воспитания уважения к представителям различных этносов, профилактику экстремизма, терроризма</t>
  </si>
  <si>
    <t>0550000000</t>
  </si>
  <si>
    <t>Подпрограмма "Развитие системы отдыха и оздоровления детей на территории городского округа Верхняя Пышма до 2024 года"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</si>
  <si>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</si>
  <si>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</si>
  <si>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0550145600</t>
  </si>
  <si>
    <t>Организация отдыха детей в каникулярное время</t>
  </si>
  <si>
    <t>0550164010</t>
  </si>
  <si>
    <t>Организация отдыха и оздоровления детей и подростков в сфере образования</t>
  </si>
  <si>
    <t>0550264110</t>
  </si>
  <si>
    <t>Организация отдыха и оздоровления детей и подростков в сферах молодежной политики, физической культуры и спорта</t>
  </si>
  <si>
    <t>0550564100</t>
  </si>
  <si>
    <t>Капитальный ремонт, приведение в соответствие с требованиями пожарной безопасности и санитарного законодательства зданий и сооружений муниципальных загородных оздоровительных лагерей, в том числе устранение аварий и проведение текущих ремонтных работ</t>
  </si>
  <si>
    <t>0550664070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</si>
  <si>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</si>
  <si>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0550964090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</si>
  <si>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</si>
  <si>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0551082230</t>
  </si>
  <si>
    <t>Реализация мероприятий, направленных на развитие детско-юношеского туризма в городском округе</t>
  </si>
  <si>
    <t>0551164080</t>
  </si>
  <si>
    <t>Укрепление и развитие материально технической базы муниципальных загородных оздоровительных лагерей</t>
  </si>
  <si>
    <t>0570000000</t>
  </si>
  <si>
    <t>Подпрограмма "Молодежь городского округа Верхняя Пышма до 2024 года"</t>
  </si>
  <si>
    <t>0570166010</t>
  </si>
  <si>
    <t>Организация и проведение мероприятий среди молодежи</t>
  </si>
  <si>
    <t>0570266030</t>
  </si>
  <si>
    <t>Участие молодежных делегаций в областных, региональных, федеральных мероприятиях</t>
  </si>
  <si>
    <t>0570366040</t>
  </si>
  <si>
    <t>Организация и проведение Дня молодежи на территории городского округа</t>
  </si>
  <si>
    <t>0570466080</t>
  </si>
  <si>
    <t>Укрепление и развитие материально-технической базы муниципальных учреждений молодежной политики</t>
  </si>
  <si>
    <t>0570666100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</si>
  <si>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</si>
  <si>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0570866060</t>
  </si>
  <si>
    <t>Организация и проведение мероприятий, досуговой деятельности детей и молодежи</t>
  </si>
  <si>
    <t>0570966020</t>
  </si>
  <si>
    <t>Трудоустройство несовершеннолетних граждан в возрасте с 14 до исполнения 18 лет</t>
  </si>
  <si>
    <t>0571048П00</t>
  </si>
  <si>
    <t>Реализация проектов по приоритетным направлениям работы с молодежью на территории Свердловской области</t>
  </si>
  <si>
    <t>0571066070</t>
  </si>
  <si>
    <t>Организация мероприятий для молодежи, оказавшейся в трудной жизненной ситуации (проект "Безопасность жизни")</t>
  </si>
  <si>
    <t>0571148П00</t>
  </si>
  <si>
    <t>0571166120</t>
  </si>
  <si>
    <t>Реализация проекта "Банк молодёжных инициатив"</t>
  </si>
  <si>
    <t>0571366130</t>
  </si>
  <si>
    <t>Организация и проведение Молодежного форума на территории городского округа Верхняя Пышма</t>
  </si>
  <si>
    <t>0571466090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</si>
  <si>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</si>
  <si>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0571648600</t>
  </si>
  <si>
    <t>Создание и обеспечение деятельности молодежных "коворкинг-центров"</t>
  </si>
  <si>
    <t>0571666200</t>
  </si>
  <si>
    <t>0709</t>
  </si>
  <si>
    <t>Другие вопросы в области образования</t>
  </si>
  <si>
    <t>0580000000</t>
  </si>
  <si>
    <t>Подпрограмма "Обеспечение реализации муниципальной программы "Развитие социальной сферы в городском округе Верхняя Пышма до 2024 года"</t>
  </si>
  <si>
    <t>0580167030</t>
  </si>
  <si>
    <t>Обеспечение деятельности муниципальных учреждений в сферах молодежной политики, физической культуры и спорта</t>
  </si>
  <si>
    <t>0580367010</t>
  </si>
  <si>
    <t>Обеспечение деятельности муниципальных учреждений в сфере образования</t>
  </si>
  <si>
    <t>0800</t>
  </si>
  <si>
    <t>КУЛЬТУРА, КИНЕМАТОГРАФИЯ</t>
  </si>
  <si>
    <t>0801</t>
  </si>
  <si>
    <t>Культура</t>
  </si>
  <si>
    <t>0190818300</t>
  </si>
  <si>
    <t>Осуществление мероприятий по антитеррористической защите объектов учреждений культуры</t>
  </si>
  <si>
    <t>0530262090</t>
  </si>
  <si>
    <t>Реализация мероприятий по патриотическому воспитанию молодых граждан в сфере культуры</t>
  </si>
  <si>
    <t>0530362100</t>
  </si>
  <si>
    <t>Ремонт и строительство памятных объектов и прилегающей к ним территории</t>
  </si>
  <si>
    <t>0530662010</t>
  </si>
  <si>
    <t>Организация и проведение мероприятий, посвященных памятным историческим событиям</t>
  </si>
  <si>
    <t>0540000000</t>
  </si>
  <si>
    <t>Подпрограмма "Развитие культуры и искусства на территории городского округа Верхняя Пышма до 2024 года"</t>
  </si>
  <si>
    <t>0540163010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</si>
  <si>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</si>
  <si>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0540263020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</si>
  <si>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</si>
  <si>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0540363030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</si>
  <si>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</si>
  <si>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0540463080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</si>
  <si>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</si>
  <si>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0540563090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</si>
  <si>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</si>
  <si>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0540663060</t>
  </si>
  <si>
    <t>Организация и проведение мероприятий в области культуры</t>
  </si>
  <si>
    <t>0540763100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</si>
  <si>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</si>
  <si>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0540863420</t>
  </si>
  <si>
    <t>Разработка проектно-сметной документации, приобретение, реконструкция и строительство учреждений культуры</t>
  </si>
  <si>
    <t>05423L5190</t>
  </si>
  <si>
    <t>Выплата денежного поощрения лучшим муниципальным учреждениям культуры, находящимся на территориях сельских поселений Свердловской области, и лучшим работникам муниципальных учреждений культуры, находящихся на территориях сельских поселений Свердловской области</t>
  </si>
  <si>
    <t>0710770060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</si>
  <si>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</si>
  <si>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0720570100</t>
  </si>
  <si>
    <t>Профилактика инфекционных заболеваний в сфере культуры</t>
  </si>
  <si>
    <t>0730370150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</si>
  <si>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</si>
  <si>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0740670210</t>
  </si>
  <si>
    <t>Оборудование муниципальных учреждений в сфере культуры элементами доступной среды</t>
  </si>
  <si>
    <t>0804</t>
  </si>
  <si>
    <t>Другие вопросы в области культуры, кинематографии</t>
  </si>
  <si>
    <t>0580267020</t>
  </si>
  <si>
    <t>Обеспечение деятельности муниципальных учреждений в сферах образования и культуры</t>
  </si>
  <si>
    <t>1000</t>
  </si>
  <si>
    <t>СОЦИАЛЬНАЯ ПОЛИТИКА</t>
  </si>
  <si>
    <t>1001</t>
  </si>
  <si>
    <t>Пенсионное обеспечение</t>
  </si>
  <si>
    <t>0111210140</t>
  </si>
  <si>
    <t>Пенсионное обеспечение муниципальных служащих</t>
  </si>
  <si>
    <t>320</t>
  </si>
  <si>
    <t>Социальные выплаты гражданам, кроме публичных нормативных социальных выплат</t>
  </si>
  <si>
    <t>1003</t>
  </si>
  <si>
    <t>Социальное обеспечение населения</t>
  </si>
  <si>
    <t>0160110180</t>
  </si>
  <si>
    <t>Улучшение жилищных условий граждан, проживающих на сельских территориях</t>
  </si>
  <si>
    <t>01601R5760</t>
  </si>
  <si>
    <t>Улучшение жилищных условий граждан, проживающих на сельских территориях, на условиях софинансирования из федерального бюджета</t>
  </si>
  <si>
    <t>0710170010</t>
  </si>
  <si>
    <t>Оказание материальной помощи населению, оказавшемуся в трудной жизненной ситуации</t>
  </si>
  <si>
    <t>0710270020</t>
  </si>
  <si>
    <t>Выплаты денежного вознаграждения гражданам городского округа Верхняя Пышма</t>
  </si>
  <si>
    <t>0710370080</t>
  </si>
  <si>
    <t>Социальная поддержка отдельных категорий граждан в области транспортного обслуживания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</si>
  <si>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</si>
  <si>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</si>
  <si>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</si>
  <si>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</si>
  <si>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</si>
  <si>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</si>
  <si>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0750000000</t>
  </si>
  <si>
    <t>Подпрограмма "Обеспечение жильем молодых семей городского округа Верхняя Пышма до 2024 года"</t>
  </si>
  <si>
    <t>07501L4970</t>
  </si>
  <si>
    <t>Предоставление социальных выплат молодым семьям на приобретение (строительство) жилья</t>
  </si>
  <si>
    <t>1006</t>
  </si>
  <si>
    <t>Другие вопросы в области социальной политики</t>
  </si>
  <si>
    <t>01И0000000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</si>
  <si>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2024 года"</t>
  </si>
  <si>
    <t>01И0190100</t>
  </si>
  <si>
    <t>Субсидии социально ориентированным некоммерческим организациям</t>
  </si>
  <si>
    <t>0710970070</t>
  </si>
  <si>
    <t>Организация работы с объединениями ветеранов, расположенных на территории городского округа Верхняя Пышма</t>
  </si>
  <si>
    <t>0760000000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</si>
  <si>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2024 года"</t>
  </si>
  <si>
    <t>0760149100</t>
  </si>
  <si>
    <t>0760149200</t>
  </si>
  <si>
    <t>1100</t>
  </si>
  <si>
    <t>ФИЗИЧЕСКАЯ КУЛЬТУРА И СПОРТ</t>
  </si>
  <si>
    <t>1102</t>
  </si>
  <si>
    <t>Массовый спорт</t>
  </si>
  <si>
    <t>0560000000</t>
  </si>
  <si>
    <t>Подпрограмма "Развитие физической культуры и спорта на территории городского округа Верхняя Пышма до 2024 года"</t>
  </si>
  <si>
    <t>0560265060</t>
  </si>
  <si>
    <t>Организация и проведение спортивно-массовых мероприятий</t>
  </si>
  <si>
    <t>0560365030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</si>
  <si>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</si>
  <si>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0560465010</t>
  </si>
  <si>
    <t>Обеспечение доступа населения к открытым и закрытым спортивным объектам</t>
  </si>
  <si>
    <t>0560665020</t>
  </si>
  <si>
    <t>Организация, проведение и участие в соревнованиях различных уровней в сфере физической культуры и спорта</t>
  </si>
  <si>
    <t>0561265120</t>
  </si>
  <si>
    <t>Спортивная подготовка по видам спорта</t>
  </si>
  <si>
    <t>0561465160</t>
  </si>
  <si>
    <t>Внедрение всероссийского физкультурно-спортивного комплекса "Готов к труду и обороне"</t>
  </si>
  <si>
    <t>0561665090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</si>
  <si>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</si>
  <si>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0561865100</t>
  </si>
  <si>
    <t>Капитальный ремонт инфраструктуры XXXII Всемирной летней Универсиады 2023 года в городе Екатеринбурге (Ледовая арена имени Александра Козицына, Свердловская область, г. Верхняя Пышма, Успенский проспект, 4)</t>
  </si>
  <si>
    <t>056P565160</t>
  </si>
  <si>
    <t>056P565180</t>
  </si>
  <si>
    <t>Создание спортивных площадок (оснащение спортивным оборудованием) для занятий уличной гимнастикой</t>
  </si>
  <si>
    <t>0616567100</t>
  </si>
  <si>
    <t>Реконструкция здания магазина под физкультурно-оздоровительный комплекс по адресу: Свердловская область, г. Верхняя Пышма, ул. 40 лет Октября, д. 73</t>
  </si>
  <si>
    <t>061P54810U</t>
  </si>
  <si>
    <t>Строительство и реконструкция объектов спортивной инфраструктуры муниципальной собственности для занятий физической культурой и спортом в рамках подготовки к проведению XXXII Всемирной летней Универсиады 2023 года в городе Екатеринбурге</t>
  </si>
  <si>
    <t>061P560600</t>
  </si>
  <si>
    <t>Строительство региональных спортивных центров (Дворец САМБО) на условиях софинансирования</t>
  </si>
  <si>
    <t>061P560710</t>
  </si>
  <si>
    <t>Cтроительство асфальтированной, освещенной лыжероллерной трассы в городском парке г. Верхняя Пышма на условиях софинансирования</t>
  </si>
  <si>
    <t>1103</t>
  </si>
  <si>
    <t>Спорт высших достижений</t>
  </si>
  <si>
    <t>056P550810</t>
  </si>
  <si>
    <t>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</t>
  </si>
  <si>
    <t>1200</t>
  </si>
  <si>
    <t>СРЕДСТВА МАССОВОЙ ИНФОРМАЦИИ</t>
  </si>
  <si>
    <t>1202</t>
  </si>
  <si>
    <t>Периодическая печать и издательства</t>
  </si>
  <si>
    <t>0120811070</t>
  </si>
  <si>
    <t>Финансовое обеспечение муниципальной газеты</t>
  </si>
  <si>
    <t>Приложение 6 к Решению Думы городского округа
Верхняя Пышма от 01 декабря 2020 года №</t>
  </si>
  <si>
    <t>Распределение бюджетных ассигнований по разделам, подразделам,
целевым статьям и видам расходов бюджета
городского округа Верхняя Пышма на 2021 год</t>
  </si>
  <si>
    <r>
      <rPr>
        <b/>
        <sz val="11.5"/>
        <color indexed="8"/>
        <rFont val="Liberation Serif"/>
        <family val="1"/>
        <charset val="204"/>
      </rPr>
      <t>Но-мер</t>
    </r>
    <r>
      <rPr>
        <b/>
        <sz val="12"/>
        <color indexed="8"/>
        <rFont val="Liberation Serif"/>
        <family val="1"/>
        <charset val="204"/>
      </rPr>
      <t xml:space="preserve"> </t>
    </r>
    <r>
      <rPr>
        <b/>
        <sz val="9.5"/>
        <color indexed="8"/>
        <rFont val="Liberation Serif"/>
        <family val="1"/>
        <charset val="204"/>
      </rPr>
      <t>стро-ки</t>
    </r>
  </si>
  <si>
    <t>Финансовое обеспечение деятельности муниципального бюджетного учреждения в области содержания улично-дорожной сети</t>
  </si>
  <si>
    <t>0450224210</t>
  </si>
  <si>
    <t>Реконструкция автомобильной дороги пр. Успенский от ул. Петрова до путепровода в г. Верхняя Пышма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</si>
  <si>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</si>
  <si>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0613324203</t>
  </si>
  <si>
    <t/>
  </si>
  <si>
    <t>464</t>
  </si>
  <si>
    <t>Разработка проектно-сметной документации и строительство автомобильной дороги по ул. Сапожникова от ул. Уральских рабочих до ул. Мальцева в городе Верхняя Пышма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</si>
</sst>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"/>
  </numFmts>
  <fonts count="17" x14ac:knownFonts="1">
    <font>
      <sz val="11"/>
      <name val="Calibri"/>
      <family val="2"/>
      <scheme val="minor"/>
    </font>
    <font>
      <b/>
      <sz val="9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0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1"/>
      <color rgb="FF000000"/>
      <name val="Liberation Sans"/>
      <family val="2"/>
      <charset val="204"/>
    </font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  <font>
      <sz val="6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1.5"/>
      <color indexed="8"/>
      <name val="Liberation Serif"/>
      <family val="1"/>
      <charset val="204"/>
    </font>
    <font>
      <b/>
      <sz val="12"/>
      <color indexed="8"/>
      <name val="Liberation Serif"/>
      <family val="1"/>
      <charset val="204"/>
    </font>
    <font>
      <b/>
      <sz val="9.5"/>
      <color indexed="8"/>
      <name val="Liberation Serif"/>
      <family val="1"/>
      <charset val="204"/>
    </font>
    <font>
      <sz val="12"/>
      <color indexed="8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0" fontId="4" fillId="2" borderId="8">
      <alignment horizontal="center" vertical="top" shrinkToFit="1"/>
    </xf>
    <xf numFmtId="49" fontId="4" fillId="2" borderId="9">
      <alignment horizontal="center" vertical="top" wrapText="1" shrinkToFit="1"/>
    </xf>
    <xf numFmtId="0" fontId="4" fillId="2" borderId="9">
      <alignment horizontal="left" vertical="top" wrapText="1"/>
    </xf>
    <xf numFmtId="164" fontId="4" fillId="2" borderId="10">
      <alignment horizontal="right" vertical="top" shrinkToFit="1"/>
    </xf>
    <xf numFmtId="0" fontId="4" fillId="3" borderId="11">
      <alignment horizontal="center" vertical="top" shrinkToFit="1"/>
    </xf>
    <xf numFmtId="49" fontId="4" fillId="3" borderId="12">
      <alignment horizontal="center" vertical="top" shrinkToFit="1"/>
    </xf>
    <xf numFmtId="0" fontId="4" fillId="3" borderId="12">
      <alignment horizontal="left" vertical="top" wrapText="1"/>
    </xf>
    <xf numFmtId="164" fontId="4" fillId="3" borderId="13">
      <alignment horizontal="right" vertical="top" shrinkToFit="1"/>
    </xf>
    <xf numFmtId="0" fontId="4" fillId="4" borderId="14">
      <alignment horizontal="center" vertical="top" shrinkToFit="1"/>
    </xf>
    <xf numFmtId="49" fontId="4" fillId="4" borderId="15">
      <alignment horizontal="center" vertical="top" shrinkToFit="1"/>
    </xf>
    <xf numFmtId="0" fontId="4" fillId="4" borderId="15">
      <alignment horizontal="left" vertical="top" wrapText="1"/>
    </xf>
    <xf numFmtId="164" fontId="4" fillId="4" borderId="16">
      <alignment horizontal="right" vertical="top" shrinkToFit="1"/>
    </xf>
    <xf numFmtId="0" fontId="3" fillId="0" borderId="14">
      <alignment horizontal="center"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164" fontId="5" fillId="0" borderId="16">
      <alignment horizontal="right" vertical="top" shrinkToFit="1"/>
    </xf>
    <xf numFmtId="0" fontId="3" fillId="0" borderId="17"/>
    <xf numFmtId="0" fontId="3" fillId="0" borderId="1">
      <alignment horizontal="left" vertical="top" wrapText="1"/>
    </xf>
    <xf numFmtId="0" fontId="7" fillId="0" borderId="0"/>
    <xf numFmtId="0" fontId="7" fillId="0" borderId="0"/>
    <xf numFmtId="0" fontId="7" fillId="0" borderId="0"/>
    <xf numFmtId="0" fontId="3" fillId="0" borderId="1"/>
    <xf numFmtId="0" fontId="3" fillId="0" borderId="1"/>
    <xf numFmtId="49" fontId="4" fillId="0" borderId="6">
      <alignment horizontal="center" vertical="center" wrapText="1"/>
    </xf>
    <xf numFmtId="0" fontId="6" fillId="2" borderId="8">
      <alignment vertical="top" shrinkToFit="1"/>
    </xf>
    <xf numFmtId="49" fontId="6" fillId="2" borderId="9">
      <alignment horizontal="center" vertical="top" wrapText="1" shrinkToFit="1"/>
    </xf>
    <xf numFmtId="0" fontId="6" fillId="2" borderId="9">
      <alignment horizontal="left" vertical="top" wrapText="1"/>
    </xf>
    <xf numFmtId="4" fontId="6" fillId="2" borderId="10">
      <alignment horizontal="right" vertical="top" shrinkToFit="1"/>
    </xf>
    <xf numFmtId="0" fontId="4" fillId="3" borderId="11">
      <alignment vertical="top" shrinkToFit="1"/>
    </xf>
    <xf numFmtId="49" fontId="4" fillId="3" borderId="12">
      <alignment horizontal="center" vertical="top" shrinkToFit="1"/>
    </xf>
    <xf numFmtId="0" fontId="4" fillId="3" borderId="12">
      <alignment horizontal="left" vertical="top" wrapText="1"/>
    </xf>
    <xf numFmtId="4" fontId="4" fillId="3" borderId="13">
      <alignment horizontal="right" vertical="top" shrinkToFit="1"/>
    </xf>
    <xf numFmtId="0" fontId="4" fillId="4" borderId="14">
      <alignment vertical="top" shrinkToFit="1"/>
    </xf>
    <xf numFmtId="49" fontId="4" fillId="4" borderId="15">
      <alignment horizontal="center" vertical="top" shrinkToFit="1"/>
    </xf>
    <xf numFmtId="0" fontId="4" fillId="4" borderId="15">
      <alignment horizontal="left" vertical="top" wrapText="1"/>
    </xf>
    <xf numFmtId="4" fontId="4" fillId="4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5" fillId="0" borderId="16">
      <alignment horizontal="right" vertical="top" shrinkToFit="1"/>
    </xf>
    <xf numFmtId="164" fontId="6" fillId="2" borderId="10">
      <alignment horizontal="right" vertical="top" shrinkToFit="1"/>
    </xf>
    <xf numFmtId="164" fontId="4" fillId="3" borderId="13">
      <alignment horizontal="right" vertical="top" shrinkToFit="1"/>
    </xf>
    <xf numFmtId="164" fontId="4" fillId="4" borderId="16">
      <alignment horizontal="right" vertical="top" shrinkToFit="1"/>
    </xf>
    <xf numFmtId="164" fontId="5" fillId="0" borderId="16">
      <alignment horizontal="right" vertical="top" shrinkToFit="1"/>
    </xf>
    <xf numFmtId="49" fontId="8" fillId="0" borderId="3">
      <alignment horizontal="center" vertical="center" wrapText="1"/>
    </xf>
  </cellStyleXfs>
  <cellXfs count="45">
    <xf numFmtId="0" fontId="0" fillId="0" borderId="0" xfId="0"/>
    <xf numFmtId="0" fontId="0" fillId="0" borderId="0" xfId="0" applyProtection="1">
      <protection locked="0"/>
    </xf>
    <xf numFmtId="0" fontId="10" fillId="0" borderId="1" xfId="5" applyNumberFormat="1" applyFont="1" applyFill="1" applyBorder="1" applyAlignment="1" applyProtection="1">
      <alignment horizontal="center" vertical="center" wrapText="1"/>
    </xf>
    <xf numFmtId="49" fontId="10" fillId="0" borderId="1" xfId="5" applyFont="1" applyFill="1" applyBorder="1" applyAlignment="1">
      <alignment horizontal="center" vertical="center" wrapText="1"/>
    </xf>
    <xf numFmtId="49" fontId="10" fillId="0" borderId="1" xfId="5" applyFont="1" applyFill="1" applyBorder="1" applyAlignment="1">
      <alignment horizontal="left" vertical="top" wrapText="1"/>
    </xf>
    <xf numFmtId="49" fontId="10" fillId="0" borderId="1" xfId="5" applyFont="1" applyFill="1" applyBorder="1" applyAlignment="1">
      <alignment horizontal="right" vertical="center" wrapText="1"/>
    </xf>
    <xf numFmtId="0" fontId="9" fillId="0" borderId="1" xfId="5" applyNumberFormat="1" applyFont="1" applyFill="1" applyBorder="1" applyAlignment="1" applyProtection="1">
      <alignment horizontal="right" vertical="top" wrapText="1"/>
    </xf>
    <xf numFmtId="49" fontId="9" fillId="0" borderId="1" xfId="5" applyFont="1" applyFill="1" applyBorder="1" applyAlignment="1">
      <alignment horizontal="right" vertical="top" wrapText="1"/>
    </xf>
    <xf numFmtId="0" fontId="3" fillId="0" borderId="1" xfId="26" applyNumberFormat="1" applyBorder="1" applyProtection="1"/>
    <xf numFmtId="49" fontId="12" fillId="0" borderId="18" xfId="8" applyNumberFormat="1" applyFont="1" applyBorder="1" applyProtection="1">
      <alignment horizontal="center" vertical="center" wrapText="1"/>
    </xf>
    <xf numFmtId="49" fontId="12" fillId="2" borderId="18" xfId="11" applyNumberFormat="1" applyFont="1" applyBorder="1" applyProtection="1">
      <alignment horizontal="center" vertical="top" wrapText="1" shrinkToFit="1"/>
    </xf>
    <xf numFmtId="0" fontId="12" fillId="2" borderId="18" xfId="12" applyNumberFormat="1" applyFont="1" applyBorder="1" applyProtection="1">
      <alignment horizontal="left" vertical="top" wrapText="1"/>
    </xf>
    <xf numFmtId="49" fontId="12" fillId="3" borderId="18" xfId="15" applyNumberFormat="1" applyFont="1" applyBorder="1" applyProtection="1">
      <alignment horizontal="center" vertical="top" shrinkToFit="1"/>
    </xf>
    <xf numFmtId="0" fontId="12" fillId="3" borderId="18" xfId="16" quotePrefix="1" applyNumberFormat="1" applyFont="1" applyBorder="1" applyProtection="1">
      <alignment horizontal="left" vertical="top" wrapText="1"/>
    </xf>
    <xf numFmtId="49" fontId="12" fillId="4" borderId="18" xfId="19" applyNumberFormat="1" applyFont="1" applyBorder="1" applyProtection="1">
      <alignment horizontal="center" vertical="top" shrinkToFit="1"/>
    </xf>
    <xf numFmtId="0" fontId="12" fillId="4" borderId="18" xfId="20" quotePrefix="1" applyNumberFormat="1" applyFont="1" applyBorder="1" applyProtection="1">
      <alignment horizontal="left" vertical="top" wrapText="1"/>
    </xf>
    <xf numFmtId="49" fontId="9" fillId="0" borderId="18" xfId="23" applyNumberFormat="1" applyFont="1" applyBorder="1" applyProtection="1">
      <alignment horizontal="center" vertical="top" shrinkToFit="1"/>
    </xf>
    <xf numFmtId="0" fontId="9" fillId="0" borderId="18" xfId="24" quotePrefix="1" applyNumberFormat="1" applyFont="1" applyBorder="1" applyProtection="1">
      <alignment horizontal="left" vertical="top" wrapText="1"/>
    </xf>
    <xf numFmtId="49" fontId="12" fillId="0" borderId="19" xfId="5" applyNumberFormat="1" applyFont="1" applyBorder="1" applyProtection="1">
      <alignment horizontal="center" vertical="center" wrapText="1"/>
    </xf>
    <xf numFmtId="49" fontId="12" fillId="0" borderId="20" xfId="6" applyNumberFormat="1" applyFont="1" applyBorder="1" applyProtection="1">
      <alignment horizontal="center" vertical="center" wrapText="1"/>
    </xf>
    <xf numFmtId="49" fontId="12" fillId="0" borderId="21" xfId="7" applyNumberFormat="1" applyFont="1" applyBorder="1" applyProtection="1">
      <alignment horizontal="center" vertical="center" wrapText="1"/>
    </xf>
    <xf numFmtId="49" fontId="12" fillId="0" borderId="22" xfId="9" applyNumberFormat="1" applyFont="1" applyBorder="1" applyProtection="1">
      <alignment horizontal="center" vertical="center" wrapText="1"/>
    </xf>
    <xf numFmtId="0" fontId="12" fillId="2" borderId="21" xfId="10" applyNumberFormat="1" applyFont="1" applyBorder="1" applyProtection="1">
      <alignment horizontal="center" vertical="top" shrinkToFit="1"/>
    </xf>
    <xf numFmtId="0" fontId="12" fillId="3" borderId="21" xfId="14" applyNumberFormat="1" applyFont="1" applyBorder="1" applyProtection="1">
      <alignment horizontal="center" vertical="top" shrinkToFit="1"/>
    </xf>
    <xf numFmtId="0" fontId="12" fillId="4" borderId="21" xfId="18" applyNumberFormat="1" applyFont="1" applyBorder="1" applyProtection="1">
      <alignment horizontal="center" vertical="top" shrinkToFit="1"/>
    </xf>
    <xf numFmtId="0" fontId="9" fillId="0" borderId="21" xfId="22" applyNumberFormat="1" applyFont="1" applyBorder="1" applyProtection="1">
      <alignment horizontal="center" vertical="top" shrinkToFit="1"/>
    </xf>
    <xf numFmtId="0" fontId="9" fillId="0" borderId="23" xfId="22" applyNumberFormat="1" applyFont="1" applyBorder="1" applyProtection="1">
      <alignment horizontal="center" vertical="top" shrinkToFit="1"/>
    </xf>
    <xf numFmtId="49" fontId="9" fillId="0" borderId="24" xfId="23" applyNumberFormat="1" applyFont="1" applyBorder="1" applyProtection="1">
      <alignment horizontal="center" vertical="top" shrinkToFit="1"/>
    </xf>
    <xf numFmtId="0" fontId="9" fillId="0" borderId="24" xfId="24" quotePrefix="1" applyNumberFormat="1" applyFont="1" applyBorder="1" applyProtection="1">
      <alignment horizontal="left" vertical="top" wrapText="1"/>
    </xf>
    <xf numFmtId="165" fontId="12" fillId="2" borderId="22" xfId="13" applyNumberFormat="1" applyFont="1" applyBorder="1" applyProtection="1">
      <alignment horizontal="right" vertical="top" shrinkToFit="1"/>
    </xf>
    <xf numFmtId="165" fontId="12" fillId="3" borderId="22" xfId="17" applyNumberFormat="1" applyFont="1" applyBorder="1" applyProtection="1">
      <alignment horizontal="right" vertical="top" shrinkToFit="1"/>
    </xf>
    <xf numFmtId="165" fontId="12" fillId="4" borderId="22" xfId="21" applyNumberFormat="1" applyFont="1" applyBorder="1" applyProtection="1">
      <alignment horizontal="right" vertical="top" shrinkToFit="1"/>
    </xf>
    <xf numFmtId="165" fontId="9" fillId="0" borderId="22" xfId="25" applyNumberFormat="1" applyFont="1" applyBorder="1" applyProtection="1">
      <alignment horizontal="right" vertical="top" shrinkToFit="1"/>
    </xf>
    <xf numFmtId="165" fontId="9" fillId="0" borderId="25" xfId="25" applyNumberFormat="1" applyFont="1" applyBorder="1" applyProtection="1">
      <alignment horizontal="right" vertical="top" shrinkToFit="1"/>
    </xf>
    <xf numFmtId="49" fontId="12" fillId="0" borderId="19" xfId="66" applyNumberFormat="1" applyFont="1" applyBorder="1" applyProtection="1">
      <alignment horizontal="center" vertical="center" wrapText="1"/>
    </xf>
    <xf numFmtId="0" fontId="16" fillId="5" borderId="18" xfId="0" applyNumberFormat="1" applyFont="1" applyFill="1" applyBorder="1" applyAlignment="1">
      <alignment wrapText="1"/>
    </xf>
    <xf numFmtId="49" fontId="16" fillId="5" borderId="18" xfId="0" applyNumberFormat="1" applyFont="1" applyFill="1" applyBorder="1" applyAlignment="1">
      <alignment horizontal="center" wrapText="1"/>
    </xf>
    <xf numFmtId="0" fontId="11" fillId="0" borderId="1" xfId="2" applyNumberFormat="1" applyFont="1" applyFill="1" applyBorder="1" applyProtection="1">
      <alignment horizontal="center" vertical="top" wrapText="1"/>
    </xf>
    <xf numFmtId="0" fontId="11" fillId="0" borderId="1" xfId="2" applyFont="1" applyFill="1" applyBorder="1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3" fillId="0" borderId="1" xfId="27" applyNumberFormat="1" applyProtection="1">
      <alignment horizontal="left" vertical="top" wrapText="1"/>
    </xf>
    <xf numFmtId="0" fontId="3" fillId="0" borderId="1" xfId="27">
      <alignment horizontal="left" vertical="top" wrapText="1"/>
    </xf>
    <xf numFmtId="0" fontId="9" fillId="0" borderId="1" xfId="5" applyNumberFormat="1" applyFont="1" applyFill="1" applyBorder="1" applyAlignment="1" applyProtection="1">
      <alignment horizontal="right" vertical="top" wrapText="1"/>
    </xf>
    <xf numFmtId="49" fontId="9" fillId="0" borderId="1" xfId="5" applyFont="1" applyFill="1" applyBorder="1" applyAlignment="1">
      <alignment horizontal="right" vertical="top" wrapText="1"/>
    </xf>
  </cellXfs>
  <cellStyles count="67">
    <cellStyle name="br" xfId="30"/>
    <cellStyle name="col" xfId="29"/>
    <cellStyle name="ex59" xfId="34"/>
    <cellStyle name="ex60" xfId="35"/>
    <cellStyle name="ex61" xfId="36"/>
    <cellStyle name="ex62" xfId="37"/>
    <cellStyle name="ex63" xfId="38"/>
    <cellStyle name="ex64" xfId="39"/>
    <cellStyle name="ex65" xfId="40"/>
    <cellStyle name="ex66" xfId="41"/>
    <cellStyle name="ex67" xfId="42"/>
    <cellStyle name="ex68" xfId="43"/>
    <cellStyle name="ex69" xfId="44"/>
    <cellStyle name="ex70" xfId="45"/>
    <cellStyle name="ex71" xfId="46"/>
    <cellStyle name="ex72" xfId="47"/>
    <cellStyle name="ex73" xfId="48"/>
    <cellStyle name="ex74" xfId="49"/>
    <cellStyle name="ex75" xfId="50"/>
    <cellStyle name="ex76" xfId="51"/>
    <cellStyle name="ex77" xfId="52"/>
    <cellStyle name="ex78" xfId="53"/>
    <cellStyle name="ex79" xfId="54"/>
    <cellStyle name="ex80" xfId="55"/>
    <cellStyle name="ex81" xfId="56"/>
    <cellStyle name="ex82" xfId="57"/>
    <cellStyle name="ex83" xfId="58"/>
    <cellStyle name="ex84" xfId="59"/>
    <cellStyle name="ex85" xfId="60"/>
    <cellStyle name="ex86" xfId="61"/>
    <cellStyle name="st100" xfId="15"/>
    <cellStyle name="st101" xfId="16"/>
    <cellStyle name="st102" xfId="17"/>
    <cellStyle name="st103" xfId="10"/>
    <cellStyle name="st104" xfId="11"/>
    <cellStyle name="st105" xfId="12"/>
    <cellStyle name="st106" xfId="13"/>
    <cellStyle name="st107" xfId="7"/>
    <cellStyle name="st108" xfId="8"/>
    <cellStyle name="st109" xfId="9"/>
    <cellStyle name="st110" xfId="1"/>
    <cellStyle name="st111" xfId="4"/>
    <cellStyle name="st112" xfId="5"/>
    <cellStyle name="st113" xfId="6"/>
    <cellStyle name="st116" xfId="66"/>
    <cellStyle name="st58" xfId="3"/>
    <cellStyle name="st87" xfId="62"/>
    <cellStyle name="st88" xfId="63"/>
    <cellStyle name="st89" xfId="64"/>
    <cellStyle name="st90" xfId="65"/>
    <cellStyle name="st91" xfId="22"/>
    <cellStyle name="st92" xfId="23"/>
    <cellStyle name="st93" xfId="24"/>
    <cellStyle name="st94" xfId="25"/>
    <cellStyle name="st95" xfId="18"/>
    <cellStyle name="st96" xfId="19"/>
    <cellStyle name="st97" xfId="20"/>
    <cellStyle name="st98" xfId="21"/>
    <cellStyle name="st99" xfId="14"/>
    <cellStyle name="style0" xfId="31"/>
    <cellStyle name="td" xfId="32"/>
    <cellStyle name="tr" xfId="28"/>
    <cellStyle name="xl_bot_header" xfId="33"/>
    <cellStyle name="xl_footer" xfId="27"/>
    <cellStyle name="xl_header" xfId="2"/>
    <cellStyle name="xl_nototal_top" xfId="2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2"/>
  <sheetViews>
    <sheetView showGridLines="0" tabSelected="1" workbookViewId="0">
      <pane ySplit="9" topLeftCell="A10" activePane="bottomLeft" state="frozen"/>
      <selection pane="bottomLeft" activeCell="H12" sqref="H12"/>
    </sheetView>
  </sheetViews>
  <sheetFormatPr defaultRowHeight="15" outlineLevelRow="5" x14ac:dyDescent="0.25"/>
  <cols>
    <col min="1" max="1" width="4.5703125" style="1" customWidth="1"/>
    <col min="2" max="2" width="6.7109375" style="1" customWidth="1"/>
    <col min="3" max="3" width="12.5703125" style="1" customWidth="1"/>
    <col min="4" max="4" width="5.7109375" style="1" customWidth="1"/>
    <col min="5" max="5" width="55.7109375" style="1" customWidth="1"/>
    <col min="6" max="6" width="11.5703125" style="1" customWidth="1"/>
    <col min="7" max="16384" width="9.140625" style="1"/>
  </cols>
  <sheetData>
    <row r="1" spans="1:6" ht="9" customHeight="1" x14ac:dyDescent="0.25">
      <c r="A1" s="43"/>
      <c r="B1" s="44"/>
      <c r="C1" s="44"/>
      <c r="D1" s="44"/>
      <c r="E1" s="44"/>
      <c r="F1" s="44"/>
    </row>
    <row r="2" spans="1:6" ht="4.5" customHeight="1" x14ac:dyDescent="0.25">
      <c r="A2" s="2"/>
      <c r="B2" s="3"/>
      <c r="C2" s="3"/>
      <c r="D2" s="3"/>
      <c r="E2" s="4"/>
      <c r="F2" s="5"/>
    </row>
    <row r="3" spans="1:6" ht="30" customHeight="1" x14ac:dyDescent="0.25">
      <c r="A3" s="43" t="s">
        <v>719</v>
      </c>
      <c r="B3" s="44"/>
      <c r="C3" s="44"/>
      <c r="D3" s="44"/>
      <c r="E3" s="44"/>
      <c r="F3" s="44"/>
    </row>
    <row r="4" spans="1:6" ht="3" customHeight="1" x14ac:dyDescent="0.25">
      <c r="A4" s="6"/>
      <c r="B4" s="7"/>
      <c r="C4" s="7"/>
      <c r="D4" s="7"/>
      <c r="E4" s="7"/>
      <c r="F4" s="7"/>
    </row>
    <row r="5" spans="1:6" ht="3.75" customHeight="1" x14ac:dyDescent="0.25">
      <c r="A5" s="2"/>
      <c r="B5" s="3"/>
      <c r="C5" s="3"/>
      <c r="D5" s="3"/>
      <c r="E5" s="4"/>
      <c r="F5" s="5"/>
    </row>
    <row r="6" spans="1:6" ht="55.5" customHeight="1" x14ac:dyDescent="0.25">
      <c r="A6" s="37" t="s">
        <v>720</v>
      </c>
      <c r="B6" s="38"/>
      <c r="C6" s="38"/>
      <c r="D6" s="38"/>
      <c r="E6" s="38"/>
      <c r="F6" s="38"/>
    </row>
    <row r="7" spans="1:6" ht="8.25" customHeight="1" thickBot="1" x14ac:dyDescent="0.3">
      <c r="A7" s="39"/>
      <c r="B7" s="40"/>
      <c r="C7" s="40"/>
      <c r="D7" s="40"/>
      <c r="E7" s="40"/>
      <c r="F7" s="40"/>
    </row>
    <row r="8" spans="1:6" ht="90" x14ac:dyDescent="0.25">
      <c r="A8" s="34" t="s">
        <v>721</v>
      </c>
      <c r="B8" s="18" t="s">
        <v>0</v>
      </c>
      <c r="C8" s="18" t="s">
        <v>1</v>
      </c>
      <c r="D8" s="18" t="s">
        <v>2</v>
      </c>
      <c r="E8" s="18" t="s">
        <v>3</v>
      </c>
      <c r="F8" s="19" t="s">
        <v>4</v>
      </c>
    </row>
    <row r="9" spans="1:6" x14ac:dyDescent="0.25">
      <c r="A9" s="20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21" t="s">
        <v>10</v>
      </c>
    </row>
    <row r="10" spans="1:6" x14ac:dyDescent="0.25">
      <c r="A10" s="22">
        <f t="shared" ref="A10:A71" si="0">ROW()-9</f>
        <v>1</v>
      </c>
      <c r="B10" s="10"/>
      <c r="C10" s="10"/>
      <c r="D10" s="10"/>
      <c r="E10" s="11" t="s">
        <v>11</v>
      </c>
      <c r="F10" s="29">
        <f>4542311.19172-0.8+554</f>
        <v>4542864.3917199997</v>
      </c>
    </row>
    <row r="11" spans="1:6" x14ac:dyDescent="0.25">
      <c r="A11" s="23">
        <f t="shared" si="0"/>
        <v>2</v>
      </c>
      <c r="B11" s="12" t="s">
        <v>12</v>
      </c>
      <c r="C11" s="12"/>
      <c r="D11" s="12"/>
      <c r="E11" s="13" t="s">
        <v>13</v>
      </c>
      <c r="F11" s="30">
        <v>189160.9</v>
      </c>
    </row>
    <row r="12" spans="1:6" ht="45" outlineLevel="1" x14ac:dyDescent="0.25">
      <c r="A12" s="24">
        <f t="shared" si="0"/>
        <v>3</v>
      </c>
      <c r="B12" s="14" t="s">
        <v>14</v>
      </c>
      <c r="C12" s="14"/>
      <c r="D12" s="14"/>
      <c r="E12" s="15" t="s">
        <v>15</v>
      </c>
      <c r="F12" s="31">
        <v>3745.7</v>
      </c>
    </row>
    <row r="13" spans="1:6" outlineLevel="2" x14ac:dyDescent="0.25">
      <c r="A13" s="25">
        <f t="shared" si="0"/>
        <v>4</v>
      </c>
      <c r="B13" s="16" t="s">
        <v>14</v>
      </c>
      <c r="C13" s="16" t="s">
        <v>16</v>
      </c>
      <c r="D13" s="16"/>
      <c r="E13" s="17" t="s">
        <v>17</v>
      </c>
      <c r="F13" s="32">
        <v>3745.7</v>
      </c>
    </row>
    <row r="14" spans="1:6" outlineLevel="4" x14ac:dyDescent="0.25">
      <c r="A14" s="25">
        <f t="shared" si="0"/>
        <v>5</v>
      </c>
      <c r="B14" s="16" t="s">
        <v>14</v>
      </c>
      <c r="C14" s="16" t="s">
        <v>18</v>
      </c>
      <c r="D14" s="16"/>
      <c r="E14" s="17" t="s">
        <v>19</v>
      </c>
      <c r="F14" s="32">
        <v>3745.7</v>
      </c>
    </row>
    <row r="15" spans="1:6" ht="30" outlineLevel="5" x14ac:dyDescent="0.25">
      <c r="A15" s="25">
        <f t="shared" si="0"/>
        <v>6</v>
      </c>
      <c r="B15" s="16" t="s">
        <v>14</v>
      </c>
      <c r="C15" s="16" t="s">
        <v>18</v>
      </c>
      <c r="D15" s="16" t="s">
        <v>20</v>
      </c>
      <c r="E15" s="17" t="s">
        <v>21</v>
      </c>
      <c r="F15" s="32">
        <v>3745.7</v>
      </c>
    </row>
    <row r="16" spans="1:6" ht="60" outlineLevel="1" x14ac:dyDescent="0.25">
      <c r="A16" s="24">
        <f t="shared" si="0"/>
        <v>7</v>
      </c>
      <c r="B16" s="14" t="s">
        <v>22</v>
      </c>
      <c r="C16" s="14"/>
      <c r="D16" s="14"/>
      <c r="E16" s="15" t="s">
        <v>23</v>
      </c>
      <c r="F16" s="31">
        <v>7879.5</v>
      </c>
    </row>
    <row r="17" spans="1:6" outlineLevel="2" x14ac:dyDescent="0.25">
      <c r="A17" s="25">
        <f t="shared" si="0"/>
        <v>8</v>
      </c>
      <c r="B17" s="16" t="s">
        <v>22</v>
      </c>
      <c r="C17" s="16" t="s">
        <v>16</v>
      </c>
      <c r="D17" s="16"/>
      <c r="E17" s="17" t="s">
        <v>17</v>
      </c>
      <c r="F17" s="32">
        <v>7879.5</v>
      </c>
    </row>
    <row r="18" spans="1:6" outlineLevel="4" x14ac:dyDescent="0.25">
      <c r="A18" s="25">
        <f t="shared" si="0"/>
        <v>9</v>
      </c>
      <c r="B18" s="16" t="s">
        <v>22</v>
      </c>
      <c r="C18" s="16" t="s">
        <v>24</v>
      </c>
      <c r="D18" s="16"/>
      <c r="E18" s="17" t="s">
        <v>25</v>
      </c>
      <c r="F18" s="32">
        <v>2636.9</v>
      </c>
    </row>
    <row r="19" spans="1:6" ht="30" outlineLevel="5" x14ac:dyDescent="0.25">
      <c r="A19" s="25">
        <f t="shared" si="0"/>
        <v>10</v>
      </c>
      <c r="B19" s="16" t="s">
        <v>22</v>
      </c>
      <c r="C19" s="16" t="s">
        <v>24</v>
      </c>
      <c r="D19" s="16" t="s">
        <v>20</v>
      </c>
      <c r="E19" s="17" t="s">
        <v>21</v>
      </c>
      <c r="F19" s="32">
        <v>2636.9</v>
      </c>
    </row>
    <row r="20" spans="1:6" ht="45" outlineLevel="4" x14ac:dyDescent="0.25">
      <c r="A20" s="25">
        <f t="shared" si="0"/>
        <v>11</v>
      </c>
      <c r="B20" s="16" t="s">
        <v>22</v>
      </c>
      <c r="C20" s="16" t="s">
        <v>26</v>
      </c>
      <c r="D20" s="16"/>
      <c r="E20" s="17" t="s">
        <v>27</v>
      </c>
      <c r="F20" s="32">
        <v>5242.6000000000004</v>
      </c>
    </row>
    <row r="21" spans="1:6" ht="30" outlineLevel="5" x14ac:dyDescent="0.25">
      <c r="A21" s="25">
        <f t="shared" si="0"/>
        <v>12</v>
      </c>
      <c r="B21" s="16" t="s">
        <v>22</v>
      </c>
      <c r="C21" s="16" t="s">
        <v>26</v>
      </c>
      <c r="D21" s="16" t="s">
        <v>20</v>
      </c>
      <c r="E21" s="17" t="s">
        <v>21</v>
      </c>
      <c r="F21" s="32">
        <v>5145.3999999999996</v>
      </c>
    </row>
    <row r="22" spans="1:6" ht="30" outlineLevel="5" x14ac:dyDescent="0.25">
      <c r="A22" s="25">
        <f t="shared" si="0"/>
        <v>13</v>
      </c>
      <c r="B22" s="16" t="s">
        <v>22</v>
      </c>
      <c r="C22" s="16" t="s">
        <v>26</v>
      </c>
      <c r="D22" s="16" t="s">
        <v>28</v>
      </c>
      <c r="E22" s="17" t="s">
        <v>29</v>
      </c>
      <c r="F22" s="32">
        <v>97.2</v>
      </c>
    </row>
    <row r="23" spans="1:6" ht="60" outlineLevel="1" x14ac:dyDescent="0.25">
      <c r="A23" s="24">
        <f t="shared" si="0"/>
        <v>14</v>
      </c>
      <c r="B23" s="14" t="s">
        <v>30</v>
      </c>
      <c r="C23" s="14"/>
      <c r="D23" s="14"/>
      <c r="E23" s="15" t="s">
        <v>31</v>
      </c>
      <c r="F23" s="31">
        <f>77176.2-76.4</f>
        <v>77099.8</v>
      </c>
    </row>
    <row r="24" spans="1:6" ht="45" outlineLevel="2" x14ac:dyDescent="0.25">
      <c r="A24" s="25">
        <f t="shared" si="0"/>
        <v>15</v>
      </c>
      <c r="B24" s="16" t="s">
        <v>30</v>
      </c>
      <c r="C24" s="16" t="s">
        <v>32</v>
      </c>
      <c r="D24" s="16"/>
      <c r="E24" s="17" t="s">
        <v>33</v>
      </c>
      <c r="F24" s="32">
        <f>77176.2-76.4</f>
        <v>77099.8</v>
      </c>
    </row>
    <row r="25" spans="1:6" ht="60" outlineLevel="3" x14ac:dyDescent="0.25">
      <c r="A25" s="25">
        <f t="shared" si="0"/>
        <v>16</v>
      </c>
      <c r="B25" s="16" t="s">
        <v>30</v>
      </c>
      <c r="C25" s="16" t="s">
        <v>34</v>
      </c>
      <c r="D25" s="16"/>
      <c r="E25" s="17" t="s">
        <v>35</v>
      </c>
      <c r="F25" s="32">
        <f>77176.2-76.4</f>
        <v>77099.8</v>
      </c>
    </row>
    <row r="26" spans="1:6" ht="45" outlineLevel="4" x14ac:dyDescent="0.25">
      <c r="A26" s="25">
        <f t="shared" si="0"/>
        <v>17</v>
      </c>
      <c r="B26" s="16" t="s">
        <v>30</v>
      </c>
      <c r="C26" s="16" t="s">
        <v>36</v>
      </c>
      <c r="D26" s="16"/>
      <c r="E26" s="17" t="s">
        <v>27</v>
      </c>
      <c r="F26" s="32">
        <v>77099.8</v>
      </c>
    </row>
    <row r="27" spans="1:6" ht="30" outlineLevel="5" x14ac:dyDescent="0.25">
      <c r="A27" s="25">
        <f t="shared" si="0"/>
        <v>18</v>
      </c>
      <c r="B27" s="16" t="s">
        <v>30</v>
      </c>
      <c r="C27" s="16" t="s">
        <v>36</v>
      </c>
      <c r="D27" s="16" t="s">
        <v>20</v>
      </c>
      <c r="E27" s="17" t="s">
        <v>21</v>
      </c>
      <c r="F27" s="32">
        <v>76999.8</v>
      </c>
    </row>
    <row r="28" spans="1:6" ht="30" outlineLevel="5" x14ac:dyDescent="0.25">
      <c r="A28" s="25">
        <f t="shared" si="0"/>
        <v>19</v>
      </c>
      <c r="B28" s="16" t="s">
        <v>30</v>
      </c>
      <c r="C28" s="16" t="s">
        <v>36</v>
      </c>
      <c r="D28" s="16" t="s">
        <v>28</v>
      </c>
      <c r="E28" s="17" t="s">
        <v>29</v>
      </c>
      <c r="F28" s="32">
        <v>100</v>
      </c>
    </row>
    <row r="29" spans="1:6" outlineLevel="1" x14ac:dyDescent="0.25">
      <c r="A29" s="24">
        <f t="shared" si="0"/>
        <v>20</v>
      </c>
      <c r="B29" s="14" t="s">
        <v>39</v>
      </c>
      <c r="C29" s="14"/>
      <c r="D29" s="14"/>
      <c r="E29" s="15" t="s">
        <v>40</v>
      </c>
      <c r="F29" s="31">
        <f>118.4-40.4</f>
        <v>78</v>
      </c>
    </row>
    <row r="30" spans="1:6" ht="45" outlineLevel="2" x14ac:dyDescent="0.25">
      <c r="A30" s="25">
        <f t="shared" si="0"/>
        <v>21</v>
      </c>
      <c r="B30" s="16" t="s">
        <v>39</v>
      </c>
      <c r="C30" s="16" t="s">
        <v>32</v>
      </c>
      <c r="D30" s="16"/>
      <c r="E30" s="17" t="s">
        <v>33</v>
      </c>
      <c r="F30" s="32">
        <f>118.4-40.4</f>
        <v>78</v>
      </c>
    </row>
    <row r="31" spans="1:6" ht="45" outlineLevel="3" x14ac:dyDescent="0.25">
      <c r="A31" s="25">
        <f t="shared" si="0"/>
        <v>22</v>
      </c>
      <c r="B31" s="16" t="s">
        <v>39</v>
      </c>
      <c r="C31" s="16" t="s">
        <v>41</v>
      </c>
      <c r="D31" s="16"/>
      <c r="E31" s="17" t="s">
        <v>42</v>
      </c>
      <c r="F31" s="32">
        <f t="shared" ref="F31:F33" si="1">118.4-40.4</f>
        <v>78</v>
      </c>
    </row>
    <row r="32" spans="1:6" ht="60" outlineLevel="4" x14ac:dyDescent="0.25">
      <c r="A32" s="25">
        <f t="shared" si="0"/>
        <v>23</v>
      </c>
      <c r="B32" s="16" t="s">
        <v>39</v>
      </c>
      <c r="C32" s="16" t="s">
        <v>43</v>
      </c>
      <c r="D32" s="16"/>
      <c r="E32" s="17" t="s">
        <v>44</v>
      </c>
      <c r="F32" s="32">
        <f t="shared" si="1"/>
        <v>78</v>
      </c>
    </row>
    <row r="33" spans="1:6" ht="30" outlineLevel="5" x14ac:dyDescent="0.25">
      <c r="A33" s="25">
        <f t="shared" si="0"/>
        <v>24</v>
      </c>
      <c r="B33" s="16" t="s">
        <v>39</v>
      </c>
      <c r="C33" s="16" t="s">
        <v>43</v>
      </c>
      <c r="D33" s="16" t="s">
        <v>28</v>
      </c>
      <c r="E33" s="17" t="s">
        <v>29</v>
      </c>
      <c r="F33" s="32">
        <f t="shared" si="1"/>
        <v>78</v>
      </c>
    </row>
    <row r="34" spans="1:6" ht="45" outlineLevel="1" x14ac:dyDescent="0.25">
      <c r="A34" s="24">
        <f t="shared" si="0"/>
        <v>25</v>
      </c>
      <c r="B34" s="14" t="s">
        <v>45</v>
      </c>
      <c r="C34" s="14"/>
      <c r="D34" s="14"/>
      <c r="E34" s="15" t="s">
        <v>46</v>
      </c>
      <c r="F34" s="31">
        <v>25521.7</v>
      </c>
    </row>
    <row r="35" spans="1:6" ht="45" outlineLevel="2" x14ac:dyDescent="0.25">
      <c r="A35" s="25">
        <f t="shared" si="0"/>
        <v>26</v>
      </c>
      <c r="B35" s="16" t="s">
        <v>45</v>
      </c>
      <c r="C35" s="16" t="s">
        <v>47</v>
      </c>
      <c r="D35" s="16"/>
      <c r="E35" s="17" t="s">
        <v>48</v>
      </c>
      <c r="F35" s="32">
        <v>22068.1</v>
      </c>
    </row>
    <row r="36" spans="1:6" ht="75" outlineLevel="3" x14ac:dyDescent="0.25">
      <c r="A36" s="25">
        <f t="shared" si="0"/>
        <v>27</v>
      </c>
      <c r="B36" s="16" t="s">
        <v>45</v>
      </c>
      <c r="C36" s="16" t="s">
        <v>49</v>
      </c>
      <c r="D36" s="16"/>
      <c r="E36" s="17" t="s">
        <v>50</v>
      </c>
      <c r="F36" s="32">
        <v>22068.1</v>
      </c>
    </row>
    <row r="37" spans="1:6" ht="45" outlineLevel="4" x14ac:dyDescent="0.25">
      <c r="A37" s="25">
        <f t="shared" si="0"/>
        <v>28</v>
      </c>
      <c r="B37" s="16" t="s">
        <v>45</v>
      </c>
      <c r="C37" s="16" t="s">
        <v>51</v>
      </c>
      <c r="D37" s="16"/>
      <c r="E37" s="17" t="s">
        <v>52</v>
      </c>
      <c r="F37" s="32">
        <v>2096</v>
      </c>
    </row>
    <row r="38" spans="1:6" ht="30" outlineLevel="5" x14ac:dyDescent="0.25">
      <c r="A38" s="25">
        <f t="shared" si="0"/>
        <v>29</v>
      </c>
      <c r="B38" s="16" t="s">
        <v>45</v>
      </c>
      <c r="C38" s="16" t="s">
        <v>51</v>
      </c>
      <c r="D38" s="16" t="s">
        <v>28</v>
      </c>
      <c r="E38" s="17" t="s">
        <v>29</v>
      </c>
      <c r="F38" s="32">
        <v>2096</v>
      </c>
    </row>
    <row r="39" spans="1:6" ht="45" outlineLevel="4" x14ac:dyDescent="0.25">
      <c r="A39" s="25">
        <f t="shared" si="0"/>
        <v>30</v>
      </c>
      <c r="B39" s="16" t="s">
        <v>45</v>
      </c>
      <c r="C39" s="16" t="s">
        <v>53</v>
      </c>
      <c r="D39" s="16"/>
      <c r="E39" s="17" t="s">
        <v>54</v>
      </c>
      <c r="F39" s="32">
        <v>19972.099999999999</v>
      </c>
    </row>
    <row r="40" spans="1:6" ht="30" outlineLevel="5" x14ac:dyDescent="0.25">
      <c r="A40" s="25">
        <f t="shared" si="0"/>
        <v>31</v>
      </c>
      <c r="B40" s="16" t="s">
        <v>45</v>
      </c>
      <c r="C40" s="16" t="s">
        <v>53</v>
      </c>
      <c r="D40" s="16" t="s">
        <v>20</v>
      </c>
      <c r="E40" s="17" t="s">
        <v>21</v>
      </c>
      <c r="F40" s="32">
        <v>19588.400000000001</v>
      </c>
    </row>
    <row r="41" spans="1:6" ht="30" outlineLevel="5" x14ac:dyDescent="0.25">
      <c r="A41" s="25">
        <f t="shared" si="0"/>
        <v>32</v>
      </c>
      <c r="B41" s="16" t="s">
        <v>45</v>
      </c>
      <c r="C41" s="16" t="s">
        <v>53</v>
      </c>
      <c r="D41" s="16" t="s">
        <v>28</v>
      </c>
      <c r="E41" s="17" t="s">
        <v>29</v>
      </c>
      <c r="F41" s="32">
        <v>383.7</v>
      </c>
    </row>
    <row r="42" spans="1:6" outlineLevel="2" x14ac:dyDescent="0.25">
      <c r="A42" s="25">
        <f t="shared" si="0"/>
        <v>33</v>
      </c>
      <c r="B42" s="16" t="s">
        <v>45</v>
      </c>
      <c r="C42" s="16" t="s">
        <v>16</v>
      </c>
      <c r="D42" s="16"/>
      <c r="E42" s="17" t="s">
        <v>17</v>
      </c>
      <c r="F42" s="32">
        <v>3453.6</v>
      </c>
    </row>
    <row r="43" spans="1:6" ht="30" outlineLevel="4" x14ac:dyDescent="0.25">
      <c r="A43" s="25">
        <f t="shared" si="0"/>
        <v>34</v>
      </c>
      <c r="B43" s="16" t="s">
        <v>45</v>
      </c>
      <c r="C43" s="16" t="s">
        <v>55</v>
      </c>
      <c r="D43" s="16"/>
      <c r="E43" s="17" t="s">
        <v>56</v>
      </c>
      <c r="F43" s="32">
        <v>1817.7</v>
      </c>
    </row>
    <row r="44" spans="1:6" ht="30" outlineLevel="5" x14ac:dyDescent="0.25">
      <c r="A44" s="25">
        <f t="shared" si="0"/>
        <v>35</v>
      </c>
      <c r="B44" s="16" t="s">
        <v>45</v>
      </c>
      <c r="C44" s="16" t="s">
        <v>55</v>
      </c>
      <c r="D44" s="16" t="s">
        <v>20</v>
      </c>
      <c r="E44" s="17" t="s">
        <v>21</v>
      </c>
      <c r="F44" s="32">
        <v>1817.7</v>
      </c>
    </row>
    <row r="45" spans="1:6" ht="45" outlineLevel="4" x14ac:dyDescent="0.25">
      <c r="A45" s="25">
        <f t="shared" si="0"/>
        <v>36</v>
      </c>
      <c r="B45" s="16" t="s">
        <v>45</v>
      </c>
      <c r="C45" s="16" t="s">
        <v>26</v>
      </c>
      <c r="D45" s="16"/>
      <c r="E45" s="17" t="s">
        <v>27</v>
      </c>
      <c r="F45" s="32">
        <v>1635.9</v>
      </c>
    </row>
    <row r="46" spans="1:6" ht="30" outlineLevel="5" x14ac:dyDescent="0.25">
      <c r="A46" s="25">
        <f t="shared" si="0"/>
        <v>37</v>
      </c>
      <c r="B46" s="16" t="s">
        <v>45</v>
      </c>
      <c r="C46" s="16" t="s">
        <v>26</v>
      </c>
      <c r="D46" s="16" t="s">
        <v>20</v>
      </c>
      <c r="E46" s="17" t="s">
        <v>21</v>
      </c>
      <c r="F46" s="32">
        <v>1600.7</v>
      </c>
    </row>
    <row r="47" spans="1:6" ht="30" outlineLevel="5" x14ac:dyDescent="0.25">
      <c r="A47" s="25">
        <f t="shared" si="0"/>
        <v>38</v>
      </c>
      <c r="B47" s="16" t="s">
        <v>45</v>
      </c>
      <c r="C47" s="16" t="s">
        <v>26</v>
      </c>
      <c r="D47" s="16" t="s">
        <v>28</v>
      </c>
      <c r="E47" s="17" t="s">
        <v>29</v>
      </c>
      <c r="F47" s="32">
        <v>25.2</v>
      </c>
    </row>
    <row r="48" spans="1:6" outlineLevel="5" x14ac:dyDescent="0.25">
      <c r="A48" s="25">
        <f t="shared" si="0"/>
        <v>39</v>
      </c>
      <c r="B48" s="16" t="s">
        <v>45</v>
      </c>
      <c r="C48" s="16" t="s">
        <v>26</v>
      </c>
      <c r="D48" s="16" t="s">
        <v>57</v>
      </c>
      <c r="E48" s="17" t="s">
        <v>58</v>
      </c>
      <c r="F48" s="32">
        <v>10</v>
      </c>
    </row>
    <row r="49" spans="1:6" outlineLevel="1" x14ac:dyDescent="0.25">
      <c r="A49" s="24">
        <f t="shared" si="0"/>
        <v>40</v>
      </c>
      <c r="B49" s="14" t="s">
        <v>59</v>
      </c>
      <c r="C49" s="14"/>
      <c r="D49" s="14"/>
      <c r="E49" s="15" t="s">
        <v>60</v>
      </c>
      <c r="F49" s="31">
        <v>1200</v>
      </c>
    </row>
    <row r="50" spans="1:6" outlineLevel="2" x14ac:dyDescent="0.25">
      <c r="A50" s="25">
        <f t="shared" si="0"/>
        <v>41</v>
      </c>
      <c r="B50" s="16" t="s">
        <v>59</v>
      </c>
      <c r="C50" s="16" t="s">
        <v>16</v>
      </c>
      <c r="D50" s="16"/>
      <c r="E50" s="17" t="s">
        <v>17</v>
      </c>
      <c r="F50" s="32">
        <v>1200</v>
      </c>
    </row>
    <row r="51" spans="1:6" outlineLevel="4" x14ac:dyDescent="0.25">
      <c r="A51" s="25">
        <f t="shared" si="0"/>
        <v>42</v>
      </c>
      <c r="B51" s="16" t="s">
        <v>59</v>
      </c>
      <c r="C51" s="16" t="s">
        <v>61</v>
      </c>
      <c r="D51" s="16"/>
      <c r="E51" s="17" t="s">
        <v>62</v>
      </c>
      <c r="F51" s="32">
        <v>1200</v>
      </c>
    </row>
    <row r="52" spans="1:6" outlineLevel="5" x14ac:dyDescent="0.25">
      <c r="A52" s="25">
        <f t="shared" si="0"/>
        <v>43</v>
      </c>
      <c r="B52" s="16" t="s">
        <v>59</v>
      </c>
      <c r="C52" s="16" t="s">
        <v>61</v>
      </c>
      <c r="D52" s="16" t="s">
        <v>63</v>
      </c>
      <c r="E52" s="17" t="s">
        <v>64</v>
      </c>
      <c r="F52" s="32">
        <v>1200</v>
      </c>
    </row>
    <row r="53" spans="1:6" outlineLevel="1" x14ac:dyDescent="0.25">
      <c r="A53" s="24">
        <f t="shared" si="0"/>
        <v>44</v>
      </c>
      <c r="B53" s="14" t="s">
        <v>65</v>
      </c>
      <c r="C53" s="14"/>
      <c r="D53" s="14"/>
      <c r="E53" s="15" t="s">
        <v>66</v>
      </c>
      <c r="F53" s="31">
        <f>73519.4+76.4+40.4</f>
        <v>73636.199999999983</v>
      </c>
    </row>
    <row r="54" spans="1:6" ht="45" outlineLevel="2" x14ac:dyDescent="0.25">
      <c r="A54" s="25">
        <f t="shared" si="0"/>
        <v>45</v>
      </c>
      <c r="B54" s="16" t="s">
        <v>65</v>
      </c>
      <c r="C54" s="16" t="s">
        <v>32</v>
      </c>
      <c r="D54" s="16"/>
      <c r="E54" s="17" t="s">
        <v>33</v>
      </c>
      <c r="F54" s="32">
        <f>51782.9+76.4+40.4</f>
        <v>51899.700000000004</v>
      </c>
    </row>
    <row r="55" spans="1:6" ht="45" outlineLevel="3" x14ac:dyDescent="0.25">
      <c r="A55" s="25">
        <f t="shared" si="0"/>
        <v>46</v>
      </c>
      <c r="B55" s="16" t="s">
        <v>65</v>
      </c>
      <c r="C55" s="16" t="s">
        <v>41</v>
      </c>
      <c r="D55" s="16"/>
      <c r="E55" s="17" t="s">
        <v>42</v>
      </c>
      <c r="F55" s="32">
        <v>2320.3000000000002</v>
      </c>
    </row>
    <row r="56" spans="1:6" ht="30" outlineLevel="4" x14ac:dyDescent="0.25">
      <c r="A56" s="25">
        <f t="shared" si="0"/>
        <v>47</v>
      </c>
      <c r="B56" s="16" t="s">
        <v>65</v>
      </c>
      <c r="C56" s="16" t="s">
        <v>67</v>
      </c>
      <c r="D56" s="16"/>
      <c r="E56" s="17" t="s">
        <v>68</v>
      </c>
      <c r="F56" s="32">
        <v>1203.0999999999999</v>
      </c>
    </row>
    <row r="57" spans="1:6" ht="30" outlineLevel="5" x14ac:dyDescent="0.25">
      <c r="A57" s="25">
        <f t="shared" si="0"/>
        <v>48</v>
      </c>
      <c r="B57" s="16" t="s">
        <v>65</v>
      </c>
      <c r="C57" s="16" t="s">
        <v>67</v>
      </c>
      <c r="D57" s="16" t="s">
        <v>20</v>
      </c>
      <c r="E57" s="17" t="s">
        <v>21</v>
      </c>
      <c r="F57" s="32">
        <v>130.5</v>
      </c>
    </row>
    <row r="58" spans="1:6" ht="30" outlineLevel="5" x14ac:dyDescent="0.25">
      <c r="A58" s="25">
        <f t="shared" si="0"/>
        <v>49</v>
      </c>
      <c r="B58" s="16" t="s">
        <v>65</v>
      </c>
      <c r="C58" s="16" t="s">
        <v>67</v>
      </c>
      <c r="D58" s="16" t="s">
        <v>28</v>
      </c>
      <c r="E58" s="17" t="s">
        <v>29</v>
      </c>
      <c r="F58" s="32">
        <v>1072.5999999999999</v>
      </c>
    </row>
    <row r="59" spans="1:6" ht="30" outlineLevel="4" x14ac:dyDescent="0.25">
      <c r="A59" s="25">
        <f t="shared" si="0"/>
        <v>50</v>
      </c>
      <c r="B59" s="16" t="s">
        <v>65</v>
      </c>
      <c r="C59" s="16" t="s">
        <v>69</v>
      </c>
      <c r="D59" s="16"/>
      <c r="E59" s="17" t="s">
        <v>70</v>
      </c>
      <c r="F59" s="32">
        <v>244.4</v>
      </c>
    </row>
    <row r="60" spans="1:6" ht="30" outlineLevel="5" x14ac:dyDescent="0.25">
      <c r="A60" s="25">
        <f t="shared" si="0"/>
        <v>51</v>
      </c>
      <c r="B60" s="16" t="s">
        <v>65</v>
      </c>
      <c r="C60" s="16" t="s">
        <v>69</v>
      </c>
      <c r="D60" s="16" t="s">
        <v>20</v>
      </c>
      <c r="E60" s="17" t="s">
        <v>21</v>
      </c>
      <c r="F60" s="32">
        <v>74</v>
      </c>
    </row>
    <row r="61" spans="1:6" ht="30" outlineLevel="5" x14ac:dyDescent="0.25">
      <c r="A61" s="25">
        <f t="shared" si="0"/>
        <v>52</v>
      </c>
      <c r="B61" s="16" t="s">
        <v>65</v>
      </c>
      <c r="C61" s="16" t="s">
        <v>69</v>
      </c>
      <c r="D61" s="16" t="s">
        <v>28</v>
      </c>
      <c r="E61" s="17" t="s">
        <v>29</v>
      </c>
      <c r="F61" s="32">
        <v>170.4</v>
      </c>
    </row>
    <row r="62" spans="1:6" ht="45" outlineLevel="4" x14ac:dyDescent="0.25">
      <c r="A62" s="25">
        <f t="shared" si="0"/>
        <v>53</v>
      </c>
      <c r="B62" s="16" t="s">
        <v>65</v>
      </c>
      <c r="C62" s="16" t="s">
        <v>71</v>
      </c>
      <c r="D62" s="16"/>
      <c r="E62" s="17" t="s">
        <v>72</v>
      </c>
      <c r="F62" s="32">
        <v>77.5</v>
      </c>
    </row>
    <row r="63" spans="1:6" ht="30" outlineLevel="5" x14ac:dyDescent="0.25">
      <c r="A63" s="25">
        <f t="shared" si="0"/>
        <v>54</v>
      </c>
      <c r="B63" s="16" t="s">
        <v>65</v>
      </c>
      <c r="C63" s="16" t="s">
        <v>71</v>
      </c>
      <c r="D63" s="16" t="s">
        <v>28</v>
      </c>
      <c r="E63" s="17" t="s">
        <v>29</v>
      </c>
      <c r="F63" s="32">
        <v>77.5</v>
      </c>
    </row>
    <row r="64" spans="1:6" ht="30" outlineLevel="4" x14ac:dyDescent="0.25">
      <c r="A64" s="25">
        <f t="shared" si="0"/>
        <v>55</v>
      </c>
      <c r="B64" s="16" t="s">
        <v>65</v>
      </c>
      <c r="C64" s="16" t="s">
        <v>73</v>
      </c>
      <c r="D64" s="16"/>
      <c r="E64" s="17" t="s">
        <v>74</v>
      </c>
      <c r="F64" s="32">
        <v>288.3</v>
      </c>
    </row>
    <row r="65" spans="1:6" ht="30" outlineLevel="5" x14ac:dyDescent="0.25">
      <c r="A65" s="25">
        <f t="shared" si="0"/>
        <v>56</v>
      </c>
      <c r="B65" s="16" t="s">
        <v>65</v>
      </c>
      <c r="C65" s="16" t="s">
        <v>73</v>
      </c>
      <c r="D65" s="16" t="s">
        <v>28</v>
      </c>
      <c r="E65" s="17" t="s">
        <v>29</v>
      </c>
      <c r="F65" s="32">
        <v>288.3</v>
      </c>
    </row>
    <row r="66" spans="1:6" ht="30" outlineLevel="4" x14ac:dyDescent="0.25">
      <c r="A66" s="25">
        <f t="shared" si="0"/>
        <v>57</v>
      </c>
      <c r="B66" s="16" t="s">
        <v>65</v>
      </c>
      <c r="C66" s="16" t="s">
        <v>75</v>
      </c>
      <c r="D66" s="16"/>
      <c r="E66" s="17" t="s">
        <v>76</v>
      </c>
      <c r="F66" s="32">
        <v>269.10000000000002</v>
      </c>
    </row>
    <row r="67" spans="1:6" ht="30" outlineLevel="5" x14ac:dyDescent="0.25">
      <c r="A67" s="25">
        <f t="shared" si="0"/>
        <v>58</v>
      </c>
      <c r="B67" s="16" t="s">
        <v>65</v>
      </c>
      <c r="C67" s="16" t="s">
        <v>75</v>
      </c>
      <c r="D67" s="16" t="s">
        <v>20</v>
      </c>
      <c r="E67" s="17" t="s">
        <v>21</v>
      </c>
      <c r="F67" s="32">
        <v>269.10000000000002</v>
      </c>
    </row>
    <row r="68" spans="1:6" ht="45" outlineLevel="4" x14ac:dyDescent="0.25">
      <c r="A68" s="25">
        <f t="shared" si="0"/>
        <v>59</v>
      </c>
      <c r="B68" s="16" t="s">
        <v>65</v>
      </c>
      <c r="C68" s="16" t="s">
        <v>77</v>
      </c>
      <c r="D68" s="16"/>
      <c r="E68" s="17" t="s">
        <v>78</v>
      </c>
      <c r="F68" s="32">
        <v>142.5</v>
      </c>
    </row>
    <row r="69" spans="1:6" ht="30" outlineLevel="5" x14ac:dyDescent="0.25">
      <c r="A69" s="25">
        <f t="shared" si="0"/>
        <v>60</v>
      </c>
      <c r="B69" s="16" t="s">
        <v>65</v>
      </c>
      <c r="C69" s="16" t="s">
        <v>77</v>
      </c>
      <c r="D69" s="16" t="s">
        <v>20</v>
      </c>
      <c r="E69" s="17" t="s">
        <v>21</v>
      </c>
      <c r="F69" s="32">
        <v>77.3</v>
      </c>
    </row>
    <row r="70" spans="1:6" ht="30" outlineLevel="5" x14ac:dyDescent="0.25">
      <c r="A70" s="25">
        <f t="shared" si="0"/>
        <v>61</v>
      </c>
      <c r="B70" s="16" t="s">
        <v>65</v>
      </c>
      <c r="C70" s="16" t="s">
        <v>77</v>
      </c>
      <c r="D70" s="16" t="s">
        <v>28</v>
      </c>
      <c r="E70" s="17" t="s">
        <v>29</v>
      </c>
      <c r="F70" s="32">
        <v>65.2</v>
      </c>
    </row>
    <row r="71" spans="1:6" ht="75" outlineLevel="4" x14ac:dyDescent="0.25">
      <c r="A71" s="25">
        <f t="shared" si="0"/>
        <v>62</v>
      </c>
      <c r="B71" s="16" t="s">
        <v>65</v>
      </c>
      <c r="C71" s="16" t="s">
        <v>79</v>
      </c>
      <c r="D71" s="16"/>
      <c r="E71" s="17" t="s">
        <v>80</v>
      </c>
      <c r="F71" s="32">
        <v>0.2</v>
      </c>
    </row>
    <row r="72" spans="1:6" ht="30" outlineLevel="5" x14ac:dyDescent="0.25">
      <c r="A72" s="25">
        <f t="shared" ref="A72:A135" si="2">ROW()-9</f>
        <v>63</v>
      </c>
      <c r="B72" s="16" t="s">
        <v>65</v>
      </c>
      <c r="C72" s="16" t="s">
        <v>79</v>
      </c>
      <c r="D72" s="16" t="s">
        <v>28</v>
      </c>
      <c r="E72" s="17" t="s">
        <v>29</v>
      </c>
      <c r="F72" s="32">
        <v>0.2</v>
      </c>
    </row>
    <row r="73" spans="1:6" ht="120" outlineLevel="4" x14ac:dyDescent="0.25">
      <c r="A73" s="25">
        <f t="shared" si="2"/>
        <v>64</v>
      </c>
      <c r="B73" s="16" t="s">
        <v>65</v>
      </c>
      <c r="C73" s="16" t="s">
        <v>81</v>
      </c>
      <c r="D73" s="16"/>
      <c r="E73" s="17" t="s">
        <v>82</v>
      </c>
      <c r="F73" s="32">
        <v>0.2</v>
      </c>
    </row>
    <row r="74" spans="1:6" ht="30" outlineLevel="5" x14ac:dyDescent="0.25">
      <c r="A74" s="25">
        <f t="shared" si="2"/>
        <v>65</v>
      </c>
      <c r="B74" s="16" t="s">
        <v>65</v>
      </c>
      <c r="C74" s="16" t="s">
        <v>81</v>
      </c>
      <c r="D74" s="16" t="s">
        <v>28</v>
      </c>
      <c r="E74" s="17" t="s">
        <v>29</v>
      </c>
      <c r="F74" s="32">
        <v>0.2</v>
      </c>
    </row>
    <row r="75" spans="1:6" ht="75" outlineLevel="4" x14ac:dyDescent="0.25">
      <c r="A75" s="25">
        <f t="shared" si="2"/>
        <v>66</v>
      </c>
      <c r="B75" s="16" t="s">
        <v>65</v>
      </c>
      <c r="C75" s="16" t="s">
        <v>83</v>
      </c>
      <c r="D75" s="16"/>
      <c r="E75" s="17" t="s">
        <v>84</v>
      </c>
      <c r="F75" s="32">
        <v>95</v>
      </c>
    </row>
    <row r="76" spans="1:6" ht="30" outlineLevel="5" x14ac:dyDescent="0.25">
      <c r="A76" s="25">
        <f t="shared" si="2"/>
        <v>67</v>
      </c>
      <c r="B76" s="16" t="s">
        <v>65</v>
      </c>
      <c r="C76" s="16" t="s">
        <v>83</v>
      </c>
      <c r="D76" s="16" t="s">
        <v>28</v>
      </c>
      <c r="E76" s="17" t="s">
        <v>29</v>
      </c>
      <c r="F76" s="32">
        <v>95</v>
      </c>
    </row>
    <row r="77" spans="1:6" ht="45" outlineLevel="3" x14ac:dyDescent="0.25">
      <c r="A77" s="25">
        <f t="shared" si="2"/>
        <v>68</v>
      </c>
      <c r="B77" s="16" t="s">
        <v>65</v>
      </c>
      <c r="C77" s="16" t="s">
        <v>85</v>
      </c>
      <c r="D77" s="16"/>
      <c r="E77" s="17" t="s">
        <v>86</v>
      </c>
      <c r="F77" s="32">
        <v>272</v>
      </c>
    </row>
    <row r="78" spans="1:6" ht="75" outlineLevel="4" x14ac:dyDescent="0.25">
      <c r="A78" s="25">
        <f t="shared" si="2"/>
        <v>69</v>
      </c>
      <c r="B78" s="16" t="s">
        <v>65</v>
      </c>
      <c r="C78" s="16" t="s">
        <v>87</v>
      </c>
      <c r="D78" s="16"/>
      <c r="E78" s="17" t="s">
        <v>88</v>
      </c>
      <c r="F78" s="32">
        <v>272</v>
      </c>
    </row>
    <row r="79" spans="1:6" ht="30" outlineLevel="5" x14ac:dyDescent="0.25">
      <c r="A79" s="25">
        <f t="shared" si="2"/>
        <v>70</v>
      </c>
      <c r="B79" s="16" t="s">
        <v>65</v>
      </c>
      <c r="C79" s="16" t="s">
        <v>87</v>
      </c>
      <c r="D79" s="16" t="s">
        <v>28</v>
      </c>
      <c r="E79" s="17" t="s">
        <v>29</v>
      </c>
      <c r="F79" s="32">
        <v>272</v>
      </c>
    </row>
    <row r="80" spans="1:6" ht="60" outlineLevel="3" x14ac:dyDescent="0.25">
      <c r="A80" s="25">
        <f t="shared" si="2"/>
        <v>71</v>
      </c>
      <c r="B80" s="16" t="s">
        <v>65</v>
      </c>
      <c r="C80" s="16" t="s">
        <v>34</v>
      </c>
      <c r="D80" s="16"/>
      <c r="E80" s="17" t="s">
        <v>35</v>
      </c>
      <c r="F80" s="32">
        <f>49190.6+76.4+40.4</f>
        <v>49307.4</v>
      </c>
    </row>
    <row r="81" spans="1:6" ht="30" outlineLevel="4" x14ac:dyDescent="0.25">
      <c r="A81" s="25">
        <f t="shared" si="2"/>
        <v>72</v>
      </c>
      <c r="B81" s="16" t="s">
        <v>65</v>
      </c>
      <c r="C81" s="16" t="s">
        <v>37</v>
      </c>
      <c r="D81" s="16"/>
      <c r="E81" s="17" t="s">
        <v>38</v>
      </c>
      <c r="F81" s="32">
        <f>534.7+76.4</f>
        <v>611.1</v>
      </c>
    </row>
    <row r="82" spans="1:6" ht="30" outlineLevel="5" x14ac:dyDescent="0.25">
      <c r="A82" s="25">
        <f t="shared" si="2"/>
        <v>73</v>
      </c>
      <c r="B82" s="16" t="s">
        <v>65</v>
      </c>
      <c r="C82" s="16" t="s">
        <v>37</v>
      </c>
      <c r="D82" s="16" t="s">
        <v>28</v>
      </c>
      <c r="E82" s="17" t="s">
        <v>29</v>
      </c>
      <c r="F82" s="32">
        <f>534.7+76.4</f>
        <v>611.1</v>
      </c>
    </row>
    <row r="83" spans="1:6" ht="30" outlineLevel="4" x14ac:dyDescent="0.25">
      <c r="A83" s="25">
        <f t="shared" si="2"/>
        <v>74</v>
      </c>
      <c r="B83" s="16" t="s">
        <v>65</v>
      </c>
      <c r="C83" s="16" t="s">
        <v>89</v>
      </c>
      <c r="D83" s="16"/>
      <c r="E83" s="17" t="s">
        <v>90</v>
      </c>
      <c r="F83" s="32">
        <f>45583.7+40.4</f>
        <v>45624.1</v>
      </c>
    </row>
    <row r="84" spans="1:6" outlineLevel="5" x14ac:dyDescent="0.25">
      <c r="A84" s="25">
        <f t="shared" si="2"/>
        <v>75</v>
      </c>
      <c r="B84" s="16" t="s">
        <v>65</v>
      </c>
      <c r="C84" s="16" t="s">
        <v>89</v>
      </c>
      <c r="D84" s="16" t="s">
        <v>91</v>
      </c>
      <c r="E84" s="17" t="s">
        <v>92</v>
      </c>
      <c r="F84" s="32">
        <v>19007.900000000001</v>
      </c>
    </row>
    <row r="85" spans="1:6" ht="30" outlineLevel="5" x14ac:dyDescent="0.25">
      <c r="A85" s="25">
        <f t="shared" si="2"/>
        <v>76</v>
      </c>
      <c r="B85" s="16" t="s">
        <v>65</v>
      </c>
      <c r="C85" s="16" t="s">
        <v>89</v>
      </c>
      <c r="D85" s="16" t="s">
        <v>28</v>
      </c>
      <c r="E85" s="17" t="s">
        <v>29</v>
      </c>
      <c r="F85" s="32">
        <f>26475.8+40.4</f>
        <v>26516.2</v>
      </c>
    </row>
    <row r="86" spans="1:6" outlineLevel="5" x14ac:dyDescent="0.25">
      <c r="A86" s="25">
        <f t="shared" si="2"/>
        <v>77</v>
      </c>
      <c r="B86" s="16" t="s">
        <v>65</v>
      </c>
      <c r="C86" s="16" t="s">
        <v>89</v>
      </c>
      <c r="D86" s="16" t="s">
        <v>57</v>
      </c>
      <c r="E86" s="17" t="s">
        <v>58</v>
      </c>
      <c r="F86" s="32">
        <v>100</v>
      </c>
    </row>
    <row r="87" spans="1:6" ht="30" outlineLevel="4" x14ac:dyDescent="0.25">
      <c r="A87" s="25">
        <f t="shared" si="2"/>
        <v>78</v>
      </c>
      <c r="B87" s="16" t="s">
        <v>65</v>
      </c>
      <c r="C87" s="16" t="s">
        <v>93</v>
      </c>
      <c r="D87" s="16"/>
      <c r="E87" s="17" t="s">
        <v>94</v>
      </c>
      <c r="F87" s="32">
        <v>1978.2</v>
      </c>
    </row>
    <row r="88" spans="1:6" outlineLevel="5" x14ac:dyDescent="0.25">
      <c r="A88" s="25">
        <f t="shared" si="2"/>
        <v>79</v>
      </c>
      <c r="B88" s="16" t="s">
        <v>65</v>
      </c>
      <c r="C88" s="16" t="s">
        <v>93</v>
      </c>
      <c r="D88" s="16" t="s">
        <v>91</v>
      </c>
      <c r="E88" s="17" t="s">
        <v>92</v>
      </c>
      <c r="F88" s="32">
        <v>1510.7</v>
      </c>
    </row>
    <row r="89" spans="1:6" ht="30" outlineLevel="5" x14ac:dyDescent="0.25">
      <c r="A89" s="25">
        <f t="shared" si="2"/>
        <v>80</v>
      </c>
      <c r="B89" s="16" t="s">
        <v>65</v>
      </c>
      <c r="C89" s="16" t="s">
        <v>93</v>
      </c>
      <c r="D89" s="16" t="s">
        <v>28</v>
      </c>
      <c r="E89" s="17" t="s">
        <v>29</v>
      </c>
      <c r="F89" s="32">
        <v>467.5</v>
      </c>
    </row>
    <row r="90" spans="1:6" outlineLevel="4" x14ac:dyDescent="0.25">
      <c r="A90" s="25">
        <f t="shared" si="2"/>
        <v>81</v>
      </c>
      <c r="B90" s="16" t="s">
        <v>65</v>
      </c>
      <c r="C90" s="16" t="s">
        <v>95</v>
      </c>
      <c r="D90" s="16"/>
      <c r="E90" s="17" t="s">
        <v>96</v>
      </c>
      <c r="F90" s="32">
        <v>1094</v>
      </c>
    </row>
    <row r="91" spans="1:6" ht="30" outlineLevel="5" x14ac:dyDescent="0.25">
      <c r="A91" s="25">
        <f t="shared" si="2"/>
        <v>82</v>
      </c>
      <c r="B91" s="16" t="s">
        <v>65</v>
      </c>
      <c r="C91" s="16" t="s">
        <v>95</v>
      </c>
      <c r="D91" s="16" t="s">
        <v>28</v>
      </c>
      <c r="E91" s="17" t="s">
        <v>29</v>
      </c>
      <c r="F91" s="32">
        <v>819</v>
      </c>
    </row>
    <row r="92" spans="1:6" outlineLevel="5" x14ac:dyDescent="0.25">
      <c r="A92" s="25">
        <f t="shared" si="2"/>
        <v>83</v>
      </c>
      <c r="B92" s="16" t="s">
        <v>65</v>
      </c>
      <c r="C92" s="16" t="s">
        <v>95</v>
      </c>
      <c r="D92" s="16" t="s">
        <v>57</v>
      </c>
      <c r="E92" s="17" t="s">
        <v>58</v>
      </c>
      <c r="F92" s="32">
        <v>275</v>
      </c>
    </row>
    <row r="93" spans="1:6" ht="60" outlineLevel="2" x14ac:dyDescent="0.25">
      <c r="A93" s="25">
        <f t="shared" si="2"/>
        <v>84</v>
      </c>
      <c r="B93" s="16" t="s">
        <v>65</v>
      </c>
      <c r="C93" s="16" t="s">
        <v>97</v>
      </c>
      <c r="D93" s="16"/>
      <c r="E93" s="17" t="s">
        <v>98</v>
      </c>
      <c r="F93" s="32">
        <v>19124.2</v>
      </c>
    </row>
    <row r="94" spans="1:6" ht="60" outlineLevel="3" x14ac:dyDescent="0.25">
      <c r="A94" s="25">
        <f t="shared" si="2"/>
        <v>85</v>
      </c>
      <c r="B94" s="16" t="s">
        <v>65</v>
      </c>
      <c r="C94" s="16" t="s">
        <v>99</v>
      </c>
      <c r="D94" s="16"/>
      <c r="E94" s="17" t="s">
        <v>100</v>
      </c>
      <c r="F94" s="32">
        <v>876.6</v>
      </c>
    </row>
    <row r="95" spans="1:6" ht="60" outlineLevel="4" x14ac:dyDescent="0.25">
      <c r="A95" s="25">
        <f t="shared" si="2"/>
        <v>86</v>
      </c>
      <c r="B95" s="16" t="s">
        <v>65</v>
      </c>
      <c r="C95" s="16" t="s">
        <v>101</v>
      </c>
      <c r="D95" s="16"/>
      <c r="E95" s="17" t="s">
        <v>102</v>
      </c>
      <c r="F95" s="32">
        <v>286</v>
      </c>
    </row>
    <row r="96" spans="1:6" ht="30" outlineLevel="5" x14ac:dyDescent="0.25">
      <c r="A96" s="25">
        <f t="shared" si="2"/>
        <v>87</v>
      </c>
      <c r="B96" s="16" t="s">
        <v>65</v>
      </c>
      <c r="C96" s="16" t="s">
        <v>101</v>
      </c>
      <c r="D96" s="16" t="s">
        <v>28</v>
      </c>
      <c r="E96" s="17" t="s">
        <v>29</v>
      </c>
      <c r="F96" s="32">
        <v>286</v>
      </c>
    </row>
    <row r="97" spans="1:6" ht="90" outlineLevel="4" x14ac:dyDescent="0.25">
      <c r="A97" s="25">
        <f t="shared" si="2"/>
        <v>88</v>
      </c>
      <c r="B97" s="16" t="s">
        <v>65</v>
      </c>
      <c r="C97" s="16" t="s">
        <v>103</v>
      </c>
      <c r="D97" s="16"/>
      <c r="E97" s="17" t="s">
        <v>104</v>
      </c>
      <c r="F97" s="32">
        <v>267.2</v>
      </c>
    </row>
    <row r="98" spans="1:6" ht="30" outlineLevel="5" x14ac:dyDescent="0.25">
      <c r="A98" s="25">
        <f t="shared" si="2"/>
        <v>89</v>
      </c>
      <c r="B98" s="16" t="s">
        <v>65</v>
      </c>
      <c r="C98" s="16" t="s">
        <v>103</v>
      </c>
      <c r="D98" s="16" t="s">
        <v>28</v>
      </c>
      <c r="E98" s="17" t="s">
        <v>29</v>
      </c>
      <c r="F98" s="32">
        <v>267.2</v>
      </c>
    </row>
    <row r="99" spans="1:6" ht="30" outlineLevel="4" x14ac:dyDescent="0.25">
      <c r="A99" s="25">
        <f t="shared" si="2"/>
        <v>90</v>
      </c>
      <c r="B99" s="16" t="s">
        <v>65</v>
      </c>
      <c r="C99" s="16" t="s">
        <v>105</v>
      </c>
      <c r="D99" s="16"/>
      <c r="E99" s="17" t="s">
        <v>106</v>
      </c>
      <c r="F99" s="32">
        <v>205</v>
      </c>
    </row>
    <row r="100" spans="1:6" ht="30" outlineLevel="5" x14ac:dyDescent="0.25">
      <c r="A100" s="25">
        <f t="shared" si="2"/>
        <v>91</v>
      </c>
      <c r="B100" s="16" t="s">
        <v>65</v>
      </c>
      <c r="C100" s="16" t="s">
        <v>105</v>
      </c>
      <c r="D100" s="16" t="s">
        <v>28</v>
      </c>
      <c r="E100" s="17" t="s">
        <v>29</v>
      </c>
      <c r="F100" s="32">
        <v>205</v>
      </c>
    </row>
    <row r="101" spans="1:6" ht="30" outlineLevel="4" x14ac:dyDescent="0.25">
      <c r="A101" s="25">
        <f t="shared" si="2"/>
        <v>92</v>
      </c>
      <c r="B101" s="16" t="s">
        <v>65</v>
      </c>
      <c r="C101" s="16" t="s">
        <v>107</v>
      </c>
      <c r="D101" s="16"/>
      <c r="E101" s="17" t="s">
        <v>108</v>
      </c>
      <c r="F101" s="32">
        <v>118.4</v>
      </c>
    </row>
    <row r="102" spans="1:6" ht="30" outlineLevel="5" x14ac:dyDescent="0.25">
      <c r="A102" s="25">
        <f t="shared" si="2"/>
        <v>93</v>
      </c>
      <c r="B102" s="16" t="s">
        <v>65</v>
      </c>
      <c r="C102" s="16" t="s">
        <v>107</v>
      </c>
      <c r="D102" s="16" t="s">
        <v>28</v>
      </c>
      <c r="E102" s="17" t="s">
        <v>29</v>
      </c>
      <c r="F102" s="32">
        <v>118.4</v>
      </c>
    </row>
    <row r="103" spans="1:6" ht="75" outlineLevel="3" x14ac:dyDescent="0.25">
      <c r="A103" s="25">
        <f t="shared" si="2"/>
        <v>94</v>
      </c>
      <c r="B103" s="16" t="s">
        <v>65</v>
      </c>
      <c r="C103" s="16" t="s">
        <v>109</v>
      </c>
      <c r="D103" s="16"/>
      <c r="E103" s="17" t="s">
        <v>110</v>
      </c>
      <c r="F103" s="32">
        <v>18247.599999999999</v>
      </c>
    </row>
    <row r="104" spans="1:6" ht="45" outlineLevel="4" x14ac:dyDescent="0.25">
      <c r="A104" s="25">
        <f t="shared" si="2"/>
        <v>95</v>
      </c>
      <c r="B104" s="16" t="s">
        <v>65</v>
      </c>
      <c r="C104" s="16" t="s">
        <v>111</v>
      </c>
      <c r="D104" s="16"/>
      <c r="E104" s="17" t="s">
        <v>27</v>
      </c>
      <c r="F104" s="32">
        <v>18192.099999999999</v>
      </c>
    </row>
    <row r="105" spans="1:6" ht="30" outlineLevel="5" x14ac:dyDescent="0.25">
      <c r="A105" s="25">
        <f t="shared" si="2"/>
        <v>96</v>
      </c>
      <c r="B105" s="16" t="s">
        <v>65</v>
      </c>
      <c r="C105" s="16" t="s">
        <v>111</v>
      </c>
      <c r="D105" s="16" t="s">
        <v>20</v>
      </c>
      <c r="E105" s="17" t="s">
        <v>21</v>
      </c>
      <c r="F105" s="32">
        <v>17581.3</v>
      </c>
    </row>
    <row r="106" spans="1:6" ht="30" outlineLevel="5" x14ac:dyDescent="0.25">
      <c r="A106" s="25">
        <f t="shared" si="2"/>
        <v>97</v>
      </c>
      <c r="B106" s="16" t="s">
        <v>65</v>
      </c>
      <c r="C106" s="16" t="s">
        <v>111</v>
      </c>
      <c r="D106" s="16" t="s">
        <v>28</v>
      </c>
      <c r="E106" s="17" t="s">
        <v>29</v>
      </c>
      <c r="F106" s="32">
        <v>610.79999999999995</v>
      </c>
    </row>
    <row r="107" spans="1:6" ht="30" outlineLevel="4" x14ac:dyDescent="0.25">
      <c r="A107" s="25">
        <f t="shared" si="2"/>
        <v>98</v>
      </c>
      <c r="B107" s="16" t="s">
        <v>65</v>
      </c>
      <c r="C107" s="16" t="s">
        <v>112</v>
      </c>
      <c r="D107" s="16"/>
      <c r="E107" s="17" t="s">
        <v>113</v>
      </c>
      <c r="F107" s="32">
        <v>55.5</v>
      </c>
    </row>
    <row r="108" spans="1:6" ht="30" outlineLevel="5" x14ac:dyDescent="0.25">
      <c r="A108" s="25">
        <f t="shared" si="2"/>
        <v>99</v>
      </c>
      <c r="B108" s="16" t="s">
        <v>65</v>
      </c>
      <c r="C108" s="16" t="s">
        <v>112</v>
      </c>
      <c r="D108" s="16" t="s">
        <v>28</v>
      </c>
      <c r="E108" s="17" t="s">
        <v>29</v>
      </c>
      <c r="F108" s="32">
        <v>55.5</v>
      </c>
    </row>
    <row r="109" spans="1:6" ht="45" outlineLevel="2" x14ac:dyDescent="0.25">
      <c r="A109" s="25">
        <f t="shared" si="2"/>
        <v>100</v>
      </c>
      <c r="B109" s="16" t="s">
        <v>65</v>
      </c>
      <c r="C109" s="16" t="s">
        <v>114</v>
      </c>
      <c r="D109" s="16"/>
      <c r="E109" s="17" t="s">
        <v>115</v>
      </c>
      <c r="F109" s="32">
        <v>1264.5999999999999</v>
      </c>
    </row>
    <row r="110" spans="1:6" ht="45" outlineLevel="3" x14ac:dyDescent="0.25">
      <c r="A110" s="25">
        <f t="shared" si="2"/>
        <v>101</v>
      </c>
      <c r="B110" s="16" t="s">
        <v>65</v>
      </c>
      <c r="C110" s="16" t="s">
        <v>116</v>
      </c>
      <c r="D110" s="16"/>
      <c r="E110" s="17" t="s">
        <v>117</v>
      </c>
      <c r="F110" s="32">
        <v>1186</v>
      </c>
    </row>
    <row r="111" spans="1:6" ht="45" outlineLevel="4" x14ac:dyDescent="0.25">
      <c r="A111" s="25">
        <f t="shared" si="2"/>
        <v>102</v>
      </c>
      <c r="B111" s="16" t="s">
        <v>65</v>
      </c>
      <c r="C111" s="16" t="s">
        <v>118</v>
      </c>
      <c r="D111" s="16"/>
      <c r="E111" s="17" t="s">
        <v>119</v>
      </c>
      <c r="F111" s="32">
        <v>778</v>
      </c>
    </row>
    <row r="112" spans="1:6" ht="30" outlineLevel="5" x14ac:dyDescent="0.25">
      <c r="A112" s="25">
        <f t="shared" si="2"/>
        <v>103</v>
      </c>
      <c r="B112" s="16" t="s">
        <v>65</v>
      </c>
      <c r="C112" s="16" t="s">
        <v>118</v>
      </c>
      <c r="D112" s="16" t="s">
        <v>28</v>
      </c>
      <c r="E112" s="17" t="s">
        <v>29</v>
      </c>
      <c r="F112" s="32">
        <v>778</v>
      </c>
    </row>
    <row r="113" spans="1:6" ht="45" outlineLevel="4" x14ac:dyDescent="0.25">
      <c r="A113" s="25">
        <f t="shared" si="2"/>
        <v>104</v>
      </c>
      <c r="B113" s="16" t="s">
        <v>65</v>
      </c>
      <c r="C113" s="16" t="s">
        <v>120</v>
      </c>
      <c r="D113" s="16"/>
      <c r="E113" s="17" t="s">
        <v>121</v>
      </c>
      <c r="F113" s="32">
        <v>408</v>
      </c>
    </row>
    <row r="114" spans="1:6" ht="30" outlineLevel="5" x14ac:dyDescent="0.25">
      <c r="A114" s="25">
        <f t="shared" si="2"/>
        <v>105</v>
      </c>
      <c r="B114" s="16" t="s">
        <v>65</v>
      </c>
      <c r="C114" s="16" t="s">
        <v>120</v>
      </c>
      <c r="D114" s="16" t="s">
        <v>28</v>
      </c>
      <c r="E114" s="17" t="s">
        <v>29</v>
      </c>
      <c r="F114" s="32">
        <v>408</v>
      </c>
    </row>
    <row r="115" spans="1:6" ht="60" outlineLevel="3" x14ac:dyDescent="0.25">
      <c r="A115" s="25">
        <f t="shared" si="2"/>
        <v>106</v>
      </c>
      <c r="B115" s="16" t="s">
        <v>65</v>
      </c>
      <c r="C115" s="16" t="s">
        <v>122</v>
      </c>
      <c r="D115" s="16"/>
      <c r="E115" s="17" t="s">
        <v>123</v>
      </c>
      <c r="F115" s="32">
        <v>78.599999999999994</v>
      </c>
    </row>
    <row r="116" spans="1:6" ht="60" outlineLevel="4" x14ac:dyDescent="0.25">
      <c r="A116" s="25">
        <f t="shared" si="2"/>
        <v>107</v>
      </c>
      <c r="B116" s="16" t="s">
        <v>65</v>
      </c>
      <c r="C116" s="16" t="s">
        <v>124</v>
      </c>
      <c r="D116" s="16"/>
      <c r="E116" s="17" t="s">
        <v>125</v>
      </c>
      <c r="F116" s="32">
        <v>78.599999999999994</v>
      </c>
    </row>
    <row r="117" spans="1:6" ht="30" outlineLevel="5" x14ac:dyDescent="0.25">
      <c r="A117" s="25">
        <f t="shared" si="2"/>
        <v>108</v>
      </c>
      <c r="B117" s="16" t="s">
        <v>65</v>
      </c>
      <c r="C117" s="16" t="s">
        <v>124</v>
      </c>
      <c r="D117" s="16" t="s">
        <v>28</v>
      </c>
      <c r="E117" s="17" t="s">
        <v>29</v>
      </c>
      <c r="F117" s="32">
        <v>78.599999999999994</v>
      </c>
    </row>
    <row r="118" spans="1:6" outlineLevel="2" x14ac:dyDescent="0.25">
      <c r="A118" s="25">
        <f t="shared" si="2"/>
        <v>109</v>
      </c>
      <c r="B118" s="16" t="s">
        <v>65</v>
      </c>
      <c r="C118" s="16" t="s">
        <v>16</v>
      </c>
      <c r="D118" s="16"/>
      <c r="E118" s="17" t="s">
        <v>17</v>
      </c>
      <c r="F118" s="32">
        <v>1347.7</v>
      </c>
    </row>
    <row r="119" spans="1:6" ht="75" outlineLevel="4" x14ac:dyDescent="0.25">
      <c r="A119" s="25">
        <f t="shared" si="2"/>
        <v>110</v>
      </c>
      <c r="B119" s="16" t="s">
        <v>65</v>
      </c>
      <c r="C119" s="16" t="s">
        <v>126</v>
      </c>
      <c r="D119" s="16"/>
      <c r="E119" s="17" t="s">
        <v>127</v>
      </c>
      <c r="F119" s="32">
        <v>1347.7</v>
      </c>
    </row>
    <row r="120" spans="1:6" ht="30" outlineLevel="5" x14ac:dyDescent="0.25">
      <c r="A120" s="25">
        <f t="shared" si="2"/>
        <v>111</v>
      </c>
      <c r="B120" s="16" t="s">
        <v>65</v>
      </c>
      <c r="C120" s="16" t="s">
        <v>126</v>
      </c>
      <c r="D120" s="16" t="s">
        <v>28</v>
      </c>
      <c r="E120" s="17" t="s">
        <v>29</v>
      </c>
      <c r="F120" s="32">
        <v>1347.7</v>
      </c>
    </row>
    <row r="121" spans="1:6" ht="30" x14ac:dyDescent="0.25">
      <c r="A121" s="23">
        <f t="shared" si="2"/>
        <v>112</v>
      </c>
      <c r="B121" s="12" t="s">
        <v>128</v>
      </c>
      <c r="C121" s="12"/>
      <c r="D121" s="12"/>
      <c r="E121" s="13" t="s">
        <v>129</v>
      </c>
      <c r="F121" s="30">
        <v>29201.094000000001</v>
      </c>
    </row>
    <row r="122" spans="1:6" ht="45" outlineLevel="1" x14ac:dyDescent="0.25">
      <c r="A122" s="24">
        <f t="shared" si="2"/>
        <v>113</v>
      </c>
      <c r="B122" s="14" t="s">
        <v>130</v>
      </c>
      <c r="C122" s="14"/>
      <c r="D122" s="14"/>
      <c r="E122" s="15" t="s">
        <v>131</v>
      </c>
      <c r="F122" s="31">
        <v>25097.072</v>
      </c>
    </row>
    <row r="123" spans="1:6" ht="45" outlineLevel="2" x14ac:dyDescent="0.25">
      <c r="A123" s="25">
        <f t="shared" si="2"/>
        <v>114</v>
      </c>
      <c r="B123" s="16" t="s">
        <v>130</v>
      </c>
      <c r="C123" s="16" t="s">
        <v>32</v>
      </c>
      <c r="D123" s="16"/>
      <c r="E123" s="17" t="s">
        <v>33</v>
      </c>
      <c r="F123" s="32">
        <v>25097.072</v>
      </c>
    </row>
    <row r="124" spans="1:6" ht="45" outlineLevel="3" x14ac:dyDescent="0.25">
      <c r="A124" s="25">
        <f t="shared" si="2"/>
        <v>115</v>
      </c>
      <c r="B124" s="16" t="s">
        <v>130</v>
      </c>
      <c r="C124" s="16" t="s">
        <v>132</v>
      </c>
      <c r="D124" s="16"/>
      <c r="E124" s="17" t="s">
        <v>133</v>
      </c>
      <c r="F124" s="32">
        <v>3488.4409999999998</v>
      </c>
    </row>
    <row r="125" spans="1:6" ht="30" outlineLevel="4" x14ac:dyDescent="0.25">
      <c r="A125" s="25">
        <f t="shared" si="2"/>
        <v>116</v>
      </c>
      <c r="B125" s="16" t="s">
        <v>130</v>
      </c>
      <c r="C125" s="16" t="s">
        <v>134</v>
      </c>
      <c r="D125" s="16"/>
      <c r="E125" s="17" t="s">
        <v>135</v>
      </c>
      <c r="F125" s="32">
        <v>1004.8</v>
      </c>
    </row>
    <row r="126" spans="1:6" ht="30" outlineLevel="5" x14ac:dyDescent="0.25">
      <c r="A126" s="25">
        <f t="shared" si="2"/>
        <v>117</v>
      </c>
      <c r="B126" s="16" t="s">
        <v>130</v>
      </c>
      <c r="C126" s="16" t="s">
        <v>134</v>
      </c>
      <c r="D126" s="16" t="s">
        <v>28</v>
      </c>
      <c r="E126" s="17" t="s">
        <v>29</v>
      </c>
      <c r="F126" s="32">
        <v>1004.8</v>
      </c>
    </row>
    <row r="127" spans="1:6" ht="45" outlineLevel="4" x14ac:dyDescent="0.25">
      <c r="A127" s="25">
        <f t="shared" si="2"/>
        <v>118</v>
      </c>
      <c r="B127" s="16" t="s">
        <v>130</v>
      </c>
      <c r="C127" s="16" t="s">
        <v>136</v>
      </c>
      <c r="D127" s="16"/>
      <c r="E127" s="17" t="s">
        <v>137</v>
      </c>
      <c r="F127" s="32">
        <v>47.2</v>
      </c>
    </row>
    <row r="128" spans="1:6" ht="30" outlineLevel="5" x14ac:dyDescent="0.25">
      <c r="A128" s="25">
        <f t="shared" si="2"/>
        <v>119</v>
      </c>
      <c r="B128" s="16" t="s">
        <v>130</v>
      </c>
      <c r="C128" s="16" t="s">
        <v>136</v>
      </c>
      <c r="D128" s="16" t="s">
        <v>28</v>
      </c>
      <c r="E128" s="17" t="s">
        <v>29</v>
      </c>
      <c r="F128" s="32">
        <v>47.2</v>
      </c>
    </row>
    <row r="129" spans="1:6" ht="60" outlineLevel="4" x14ac:dyDescent="0.25">
      <c r="A129" s="25">
        <f t="shared" si="2"/>
        <v>120</v>
      </c>
      <c r="B129" s="16" t="s">
        <v>130</v>
      </c>
      <c r="C129" s="16" t="s">
        <v>138</v>
      </c>
      <c r="D129" s="16"/>
      <c r="E129" s="17" t="s">
        <v>139</v>
      </c>
      <c r="F129" s="32">
        <v>56</v>
      </c>
    </row>
    <row r="130" spans="1:6" ht="30" outlineLevel="5" x14ac:dyDescent="0.25">
      <c r="A130" s="25">
        <f t="shared" si="2"/>
        <v>121</v>
      </c>
      <c r="B130" s="16" t="s">
        <v>130</v>
      </c>
      <c r="C130" s="16" t="s">
        <v>138</v>
      </c>
      <c r="D130" s="16" t="s">
        <v>28</v>
      </c>
      <c r="E130" s="17" t="s">
        <v>29</v>
      </c>
      <c r="F130" s="32">
        <v>56</v>
      </c>
    </row>
    <row r="131" spans="1:6" ht="30" outlineLevel="4" x14ac:dyDescent="0.25">
      <c r="A131" s="25">
        <f t="shared" si="2"/>
        <v>122</v>
      </c>
      <c r="B131" s="16" t="s">
        <v>130</v>
      </c>
      <c r="C131" s="16" t="s">
        <v>140</v>
      </c>
      <c r="D131" s="16"/>
      <c r="E131" s="17" t="s">
        <v>141</v>
      </c>
      <c r="F131" s="32">
        <v>1838.6</v>
      </c>
    </row>
    <row r="132" spans="1:6" ht="30" outlineLevel="5" x14ac:dyDescent="0.25">
      <c r="A132" s="25">
        <f t="shared" si="2"/>
        <v>123</v>
      </c>
      <c r="B132" s="16" t="s">
        <v>130</v>
      </c>
      <c r="C132" s="16" t="s">
        <v>140</v>
      </c>
      <c r="D132" s="16" t="s">
        <v>28</v>
      </c>
      <c r="E132" s="17" t="s">
        <v>29</v>
      </c>
      <c r="F132" s="32">
        <v>1838.6</v>
      </c>
    </row>
    <row r="133" spans="1:6" ht="45" outlineLevel="4" x14ac:dyDescent="0.25">
      <c r="A133" s="25">
        <f t="shared" si="2"/>
        <v>124</v>
      </c>
      <c r="B133" s="16" t="s">
        <v>130</v>
      </c>
      <c r="C133" s="16" t="s">
        <v>142</v>
      </c>
      <c r="D133" s="16"/>
      <c r="E133" s="17" t="s">
        <v>143</v>
      </c>
      <c r="F133" s="32">
        <v>219.2</v>
      </c>
    </row>
    <row r="134" spans="1:6" ht="30" outlineLevel="5" x14ac:dyDescent="0.25">
      <c r="A134" s="25">
        <f t="shared" si="2"/>
        <v>125</v>
      </c>
      <c r="B134" s="16" t="s">
        <v>130</v>
      </c>
      <c r="C134" s="16" t="s">
        <v>142</v>
      </c>
      <c r="D134" s="16" t="s">
        <v>28</v>
      </c>
      <c r="E134" s="17" t="s">
        <v>29</v>
      </c>
      <c r="F134" s="32">
        <v>219.2</v>
      </c>
    </row>
    <row r="135" spans="1:6" ht="45" outlineLevel="4" x14ac:dyDescent="0.25">
      <c r="A135" s="25">
        <f t="shared" si="2"/>
        <v>126</v>
      </c>
      <c r="B135" s="16" t="s">
        <v>130</v>
      </c>
      <c r="C135" s="16" t="s">
        <v>144</v>
      </c>
      <c r="D135" s="16"/>
      <c r="E135" s="17" t="s">
        <v>145</v>
      </c>
      <c r="F135" s="32">
        <v>124</v>
      </c>
    </row>
    <row r="136" spans="1:6" ht="30" outlineLevel="5" x14ac:dyDescent="0.25">
      <c r="A136" s="25">
        <f t="shared" ref="A136:A199" si="3">ROW()-9</f>
        <v>127</v>
      </c>
      <c r="B136" s="16" t="s">
        <v>130</v>
      </c>
      <c r="C136" s="16" t="s">
        <v>144</v>
      </c>
      <c r="D136" s="16" t="s">
        <v>28</v>
      </c>
      <c r="E136" s="17" t="s">
        <v>29</v>
      </c>
      <c r="F136" s="32">
        <v>124</v>
      </c>
    </row>
    <row r="137" spans="1:6" ht="60" outlineLevel="4" x14ac:dyDescent="0.25">
      <c r="A137" s="25">
        <f t="shared" si="3"/>
        <v>128</v>
      </c>
      <c r="B137" s="16" t="s">
        <v>130</v>
      </c>
      <c r="C137" s="16" t="s">
        <v>146</v>
      </c>
      <c r="D137" s="16"/>
      <c r="E137" s="17" t="s">
        <v>147</v>
      </c>
      <c r="F137" s="32">
        <v>198.64099999999999</v>
      </c>
    </row>
    <row r="138" spans="1:6" ht="30" outlineLevel="5" x14ac:dyDescent="0.25">
      <c r="A138" s="25">
        <f t="shared" si="3"/>
        <v>129</v>
      </c>
      <c r="B138" s="16" t="s">
        <v>130</v>
      </c>
      <c r="C138" s="16" t="s">
        <v>146</v>
      </c>
      <c r="D138" s="16" t="s">
        <v>28</v>
      </c>
      <c r="E138" s="17" t="s">
        <v>29</v>
      </c>
      <c r="F138" s="32">
        <v>198.64099999999999</v>
      </c>
    </row>
    <row r="139" spans="1:6" ht="60" outlineLevel="3" x14ac:dyDescent="0.25">
      <c r="A139" s="25">
        <f t="shared" si="3"/>
        <v>130</v>
      </c>
      <c r="B139" s="16" t="s">
        <v>130</v>
      </c>
      <c r="C139" s="16" t="s">
        <v>34</v>
      </c>
      <c r="D139" s="16"/>
      <c r="E139" s="17" t="s">
        <v>35</v>
      </c>
      <c r="F139" s="32">
        <v>21608.631000000001</v>
      </c>
    </row>
    <row r="140" spans="1:6" ht="30" outlineLevel="4" x14ac:dyDescent="0.25">
      <c r="A140" s="25">
        <f t="shared" si="3"/>
        <v>131</v>
      </c>
      <c r="B140" s="16" t="s">
        <v>130</v>
      </c>
      <c r="C140" s="16" t="s">
        <v>148</v>
      </c>
      <c r="D140" s="16"/>
      <c r="E140" s="17" t="s">
        <v>149</v>
      </c>
      <c r="F140" s="32">
        <v>21608.631000000001</v>
      </c>
    </row>
    <row r="141" spans="1:6" outlineLevel="5" x14ac:dyDescent="0.25">
      <c r="A141" s="25">
        <f t="shared" si="3"/>
        <v>132</v>
      </c>
      <c r="B141" s="16" t="s">
        <v>130</v>
      </c>
      <c r="C141" s="16" t="s">
        <v>148</v>
      </c>
      <c r="D141" s="16" t="s">
        <v>91</v>
      </c>
      <c r="E141" s="17" t="s">
        <v>92</v>
      </c>
      <c r="F141" s="32">
        <v>17749.319</v>
      </c>
    </row>
    <row r="142" spans="1:6" ht="30" outlineLevel="5" x14ac:dyDescent="0.25">
      <c r="A142" s="25">
        <f t="shared" si="3"/>
        <v>133</v>
      </c>
      <c r="B142" s="16" t="s">
        <v>130</v>
      </c>
      <c r="C142" s="16" t="s">
        <v>148</v>
      </c>
      <c r="D142" s="16" t="s">
        <v>28</v>
      </c>
      <c r="E142" s="17" t="s">
        <v>29</v>
      </c>
      <c r="F142" s="32">
        <v>3122.6</v>
      </c>
    </row>
    <row r="143" spans="1:6" outlineLevel="5" x14ac:dyDescent="0.25">
      <c r="A143" s="25">
        <f t="shared" si="3"/>
        <v>134</v>
      </c>
      <c r="B143" s="16" t="s">
        <v>130</v>
      </c>
      <c r="C143" s="16" t="s">
        <v>148</v>
      </c>
      <c r="D143" s="16" t="s">
        <v>57</v>
      </c>
      <c r="E143" s="17" t="s">
        <v>58</v>
      </c>
      <c r="F143" s="32">
        <v>736.71199999999999</v>
      </c>
    </row>
    <row r="144" spans="1:6" outlineLevel="1" x14ac:dyDescent="0.25">
      <c r="A144" s="24">
        <f t="shared" si="3"/>
        <v>135</v>
      </c>
      <c r="B144" s="14" t="s">
        <v>150</v>
      </c>
      <c r="C144" s="14"/>
      <c r="D144" s="14"/>
      <c r="E144" s="15" t="s">
        <v>151</v>
      </c>
      <c r="F144" s="31">
        <v>1790.8219999999999</v>
      </c>
    </row>
    <row r="145" spans="1:6" ht="45" outlineLevel="2" x14ac:dyDescent="0.25">
      <c r="A145" s="25">
        <f t="shared" si="3"/>
        <v>136</v>
      </c>
      <c r="B145" s="16" t="s">
        <v>150</v>
      </c>
      <c r="C145" s="16" t="s">
        <v>32</v>
      </c>
      <c r="D145" s="16"/>
      <c r="E145" s="17" t="s">
        <v>33</v>
      </c>
      <c r="F145" s="32">
        <v>1790.8219999999999</v>
      </c>
    </row>
    <row r="146" spans="1:6" ht="45" outlineLevel="3" x14ac:dyDescent="0.25">
      <c r="A146" s="25">
        <f t="shared" si="3"/>
        <v>137</v>
      </c>
      <c r="B146" s="16" t="s">
        <v>150</v>
      </c>
      <c r="C146" s="16" t="s">
        <v>132</v>
      </c>
      <c r="D146" s="16"/>
      <c r="E146" s="17" t="s">
        <v>133</v>
      </c>
      <c r="F146" s="32">
        <v>1790.8219999999999</v>
      </c>
    </row>
    <row r="147" spans="1:6" ht="30" outlineLevel="4" x14ac:dyDescent="0.25">
      <c r="A147" s="25">
        <f t="shared" si="3"/>
        <v>138</v>
      </c>
      <c r="B147" s="16" t="s">
        <v>150</v>
      </c>
      <c r="C147" s="16" t="s">
        <v>152</v>
      </c>
      <c r="D147" s="16"/>
      <c r="E147" s="17" t="s">
        <v>153</v>
      </c>
      <c r="F147" s="32">
        <v>800</v>
      </c>
    </row>
    <row r="148" spans="1:6" ht="60" outlineLevel="5" x14ac:dyDescent="0.25">
      <c r="A148" s="25">
        <f t="shared" si="3"/>
        <v>139</v>
      </c>
      <c r="B148" s="16" t="s">
        <v>150</v>
      </c>
      <c r="C148" s="16" t="s">
        <v>152</v>
      </c>
      <c r="D148" s="16" t="s">
        <v>154</v>
      </c>
      <c r="E148" s="17" t="s">
        <v>155</v>
      </c>
      <c r="F148" s="32">
        <v>800</v>
      </c>
    </row>
    <row r="149" spans="1:6" ht="30" outlineLevel="4" x14ac:dyDescent="0.25">
      <c r="A149" s="25">
        <f t="shared" si="3"/>
        <v>140</v>
      </c>
      <c r="B149" s="16" t="s">
        <v>150</v>
      </c>
      <c r="C149" s="16" t="s">
        <v>156</v>
      </c>
      <c r="D149" s="16"/>
      <c r="E149" s="17" t="s">
        <v>157</v>
      </c>
      <c r="F149" s="32">
        <v>80</v>
      </c>
    </row>
    <row r="150" spans="1:6" ht="30" outlineLevel="5" x14ac:dyDescent="0.25">
      <c r="A150" s="25">
        <f t="shared" si="3"/>
        <v>141</v>
      </c>
      <c r="B150" s="16" t="s">
        <v>150</v>
      </c>
      <c r="C150" s="16" t="s">
        <v>156</v>
      </c>
      <c r="D150" s="16" t="s">
        <v>28</v>
      </c>
      <c r="E150" s="17" t="s">
        <v>29</v>
      </c>
      <c r="F150" s="32">
        <v>80</v>
      </c>
    </row>
    <row r="151" spans="1:6" ht="30" outlineLevel="4" x14ac:dyDescent="0.25">
      <c r="A151" s="25">
        <f t="shared" si="3"/>
        <v>142</v>
      </c>
      <c r="B151" s="16" t="s">
        <v>150</v>
      </c>
      <c r="C151" s="16" t="s">
        <v>158</v>
      </c>
      <c r="D151" s="16"/>
      <c r="E151" s="17" t="s">
        <v>159</v>
      </c>
      <c r="F151" s="32">
        <v>218</v>
      </c>
    </row>
    <row r="152" spans="1:6" ht="30" outlineLevel="5" x14ac:dyDescent="0.25">
      <c r="A152" s="25">
        <f t="shared" si="3"/>
        <v>143</v>
      </c>
      <c r="B152" s="16" t="s">
        <v>150</v>
      </c>
      <c r="C152" s="16" t="s">
        <v>158</v>
      </c>
      <c r="D152" s="16" t="s">
        <v>28</v>
      </c>
      <c r="E152" s="17" t="s">
        <v>29</v>
      </c>
      <c r="F152" s="32">
        <v>218</v>
      </c>
    </row>
    <row r="153" spans="1:6" ht="30" outlineLevel="4" x14ac:dyDescent="0.25">
      <c r="A153" s="25">
        <f t="shared" si="3"/>
        <v>144</v>
      </c>
      <c r="B153" s="16" t="s">
        <v>150</v>
      </c>
      <c r="C153" s="16" t="s">
        <v>160</v>
      </c>
      <c r="D153" s="16"/>
      <c r="E153" s="17" t="s">
        <v>161</v>
      </c>
      <c r="F153" s="32">
        <v>664.822</v>
      </c>
    </row>
    <row r="154" spans="1:6" ht="30" outlineLevel="5" x14ac:dyDescent="0.25">
      <c r="A154" s="25">
        <f t="shared" si="3"/>
        <v>145</v>
      </c>
      <c r="B154" s="16" t="s">
        <v>150</v>
      </c>
      <c r="C154" s="16" t="s">
        <v>160</v>
      </c>
      <c r="D154" s="16" t="s">
        <v>28</v>
      </c>
      <c r="E154" s="17" t="s">
        <v>29</v>
      </c>
      <c r="F154" s="32">
        <v>150.80000000000001</v>
      </c>
    </row>
    <row r="155" spans="1:6" ht="60" outlineLevel="5" x14ac:dyDescent="0.25">
      <c r="A155" s="25">
        <f t="shared" si="3"/>
        <v>146</v>
      </c>
      <c r="B155" s="16" t="s">
        <v>150</v>
      </c>
      <c r="C155" s="16" t="s">
        <v>160</v>
      </c>
      <c r="D155" s="16" t="s">
        <v>162</v>
      </c>
      <c r="E155" s="17" t="s">
        <v>163</v>
      </c>
      <c r="F155" s="32">
        <v>514.02200000000005</v>
      </c>
    </row>
    <row r="156" spans="1:6" ht="30" outlineLevel="4" x14ac:dyDescent="0.25">
      <c r="A156" s="25">
        <f t="shared" si="3"/>
        <v>147</v>
      </c>
      <c r="B156" s="16" t="s">
        <v>150</v>
      </c>
      <c r="C156" s="16" t="s">
        <v>164</v>
      </c>
      <c r="D156" s="16"/>
      <c r="E156" s="17" t="s">
        <v>165</v>
      </c>
      <c r="F156" s="32">
        <v>28</v>
      </c>
    </row>
    <row r="157" spans="1:6" ht="30" outlineLevel="5" x14ac:dyDescent="0.25">
      <c r="A157" s="25">
        <f t="shared" si="3"/>
        <v>148</v>
      </c>
      <c r="B157" s="16" t="s">
        <v>150</v>
      </c>
      <c r="C157" s="16" t="s">
        <v>164</v>
      </c>
      <c r="D157" s="16" t="s">
        <v>28</v>
      </c>
      <c r="E157" s="17" t="s">
        <v>29</v>
      </c>
      <c r="F157" s="32">
        <v>28</v>
      </c>
    </row>
    <row r="158" spans="1:6" ht="30" outlineLevel="1" x14ac:dyDescent="0.25">
      <c r="A158" s="24">
        <f t="shared" si="3"/>
        <v>149</v>
      </c>
      <c r="B158" s="14" t="s">
        <v>166</v>
      </c>
      <c r="C158" s="14"/>
      <c r="D158" s="14"/>
      <c r="E158" s="15" t="s">
        <v>167</v>
      </c>
      <c r="F158" s="31">
        <v>2313.1999999999998</v>
      </c>
    </row>
    <row r="159" spans="1:6" ht="45" outlineLevel="2" x14ac:dyDescent="0.25">
      <c r="A159" s="25">
        <f t="shared" si="3"/>
        <v>150</v>
      </c>
      <c r="B159" s="16" t="s">
        <v>166</v>
      </c>
      <c r="C159" s="16" t="s">
        <v>32</v>
      </c>
      <c r="D159" s="16"/>
      <c r="E159" s="17" t="s">
        <v>33</v>
      </c>
      <c r="F159" s="32">
        <v>2313.1999999999998</v>
      </c>
    </row>
    <row r="160" spans="1:6" ht="45" outlineLevel="3" x14ac:dyDescent="0.25">
      <c r="A160" s="25">
        <f t="shared" si="3"/>
        <v>151</v>
      </c>
      <c r="B160" s="16" t="s">
        <v>166</v>
      </c>
      <c r="C160" s="16" t="s">
        <v>168</v>
      </c>
      <c r="D160" s="16"/>
      <c r="E160" s="17" t="s">
        <v>169</v>
      </c>
      <c r="F160" s="32">
        <v>2313.1999999999998</v>
      </c>
    </row>
    <row r="161" spans="1:6" ht="30" outlineLevel="4" x14ac:dyDescent="0.25">
      <c r="A161" s="25">
        <f t="shared" si="3"/>
        <v>152</v>
      </c>
      <c r="B161" s="16" t="s">
        <v>166</v>
      </c>
      <c r="C161" s="16" t="s">
        <v>170</v>
      </c>
      <c r="D161" s="16"/>
      <c r="E161" s="17" t="s">
        <v>171</v>
      </c>
      <c r="F161" s="32">
        <v>660</v>
      </c>
    </row>
    <row r="162" spans="1:6" ht="30" outlineLevel="5" x14ac:dyDescent="0.25">
      <c r="A162" s="25">
        <f t="shared" si="3"/>
        <v>153</v>
      </c>
      <c r="B162" s="16" t="s">
        <v>166</v>
      </c>
      <c r="C162" s="16" t="s">
        <v>170</v>
      </c>
      <c r="D162" s="16" t="s">
        <v>28</v>
      </c>
      <c r="E162" s="17" t="s">
        <v>29</v>
      </c>
      <c r="F162" s="32">
        <v>660</v>
      </c>
    </row>
    <row r="163" spans="1:6" ht="45" outlineLevel="4" x14ac:dyDescent="0.25">
      <c r="A163" s="25">
        <f t="shared" si="3"/>
        <v>154</v>
      </c>
      <c r="B163" s="16" t="s">
        <v>166</v>
      </c>
      <c r="C163" s="16" t="s">
        <v>172</v>
      </c>
      <c r="D163" s="16"/>
      <c r="E163" s="17" t="s">
        <v>173</v>
      </c>
      <c r="F163" s="32">
        <v>583.5</v>
      </c>
    </row>
    <row r="164" spans="1:6" ht="60" outlineLevel="5" x14ac:dyDescent="0.25">
      <c r="A164" s="25">
        <f t="shared" si="3"/>
        <v>155</v>
      </c>
      <c r="B164" s="16" t="s">
        <v>166</v>
      </c>
      <c r="C164" s="16" t="s">
        <v>172</v>
      </c>
      <c r="D164" s="16" t="s">
        <v>162</v>
      </c>
      <c r="E164" s="17" t="s">
        <v>163</v>
      </c>
      <c r="F164" s="32">
        <v>583.5</v>
      </c>
    </row>
    <row r="165" spans="1:6" ht="45" outlineLevel="4" x14ac:dyDescent="0.25">
      <c r="A165" s="25">
        <f t="shared" si="3"/>
        <v>156</v>
      </c>
      <c r="B165" s="16" t="s">
        <v>166</v>
      </c>
      <c r="C165" s="16" t="s">
        <v>174</v>
      </c>
      <c r="D165" s="16"/>
      <c r="E165" s="17" t="s">
        <v>175</v>
      </c>
      <c r="F165" s="32">
        <v>30</v>
      </c>
    </row>
    <row r="166" spans="1:6" ht="30" outlineLevel="5" x14ac:dyDescent="0.25">
      <c r="A166" s="25">
        <f t="shared" si="3"/>
        <v>157</v>
      </c>
      <c r="B166" s="16" t="s">
        <v>166</v>
      </c>
      <c r="C166" s="16" t="s">
        <v>174</v>
      </c>
      <c r="D166" s="16" t="s">
        <v>28</v>
      </c>
      <c r="E166" s="17" t="s">
        <v>29</v>
      </c>
      <c r="F166" s="32">
        <v>30</v>
      </c>
    </row>
    <row r="167" spans="1:6" outlineLevel="4" x14ac:dyDescent="0.25">
      <c r="A167" s="25">
        <f t="shared" si="3"/>
        <v>158</v>
      </c>
      <c r="B167" s="16" t="s">
        <v>166</v>
      </c>
      <c r="C167" s="16" t="s">
        <v>176</v>
      </c>
      <c r="D167" s="16"/>
      <c r="E167" s="17" t="s">
        <v>177</v>
      </c>
      <c r="F167" s="32">
        <v>1039.7</v>
      </c>
    </row>
    <row r="168" spans="1:6" ht="30" outlineLevel="5" x14ac:dyDescent="0.25">
      <c r="A168" s="25">
        <f t="shared" si="3"/>
        <v>159</v>
      </c>
      <c r="B168" s="16" t="s">
        <v>166</v>
      </c>
      <c r="C168" s="16" t="s">
        <v>176</v>
      </c>
      <c r="D168" s="16" t="s">
        <v>28</v>
      </c>
      <c r="E168" s="17" t="s">
        <v>29</v>
      </c>
      <c r="F168" s="32">
        <v>1039.7</v>
      </c>
    </row>
    <row r="169" spans="1:6" x14ac:dyDescent="0.25">
      <c r="A169" s="23">
        <f t="shared" si="3"/>
        <v>160</v>
      </c>
      <c r="B169" s="12" t="s">
        <v>178</v>
      </c>
      <c r="C169" s="12"/>
      <c r="D169" s="12"/>
      <c r="E169" s="13" t="s">
        <v>179</v>
      </c>
      <c r="F169" s="30">
        <f>515659.47-0.8+554</f>
        <v>516212.67</v>
      </c>
    </row>
    <row r="170" spans="1:6" outlineLevel="1" x14ac:dyDescent="0.25">
      <c r="A170" s="24">
        <f t="shared" si="3"/>
        <v>161</v>
      </c>
      <c r="B170" s="14" t="s">
        <v>180</v>
      </c>
      <c r="C170" s="14"/>
      <c r="D170" s="14"/>
      <c r="E170" s="15" t="s">
        <v>181</v>
      </c>
      <c r="F170" s="31">
        <v>2105.6999999999998</v>
      </c>
    </row>
    <row r="171" spans="1:6" ht="45" outlineLevel="2" x14ac:dyDescent="0.25">
      <c r="A171" s="25">
        <f t="shared" si="3"/>
        <v>162</v>
      </c>
      <c r="B171" s="16" t="s">
        <v>180</v>
      </c>
      <c r="C171" s="16" t="s">
        <v>32</v>
      </c>
      <c r="D171" s="16"/>
      <c r="E171" s="17" t="s">
        <v>33</v>
      </c>
      <c r="F171" s="32">
        <v>100</v>
      </c>
    </row>
    <row r="172" spans="1:6" ht="45" outlineLevel="3" x14ac:dyDescent="0.25">
      <c r="A172" s="25">
        <f t="shared" si="3"/>
        <v>163</v>
      </c>
      <c r="B172" s="16" t="s">
        <v>180</v>
      </c>
      <c r="C172" s="16" t="s">
        <v>41</v>
      </c>
      <c r="D172" s="16"/>
      <c r="E172" s="17" t="s">
        <v>42</v>
      </c>
      <c r="F172" s="32">
        <v>100</v>
      </c>
    </row>
    <row r="173" spans="1:6" ht="60" outlineLevel="4" x14ac:dyDescent="0.25">
      <c r="A173" s="25">
        <f t="shared" si="3"/>
        <v>164</v>
      </c>
      <c r="B173" s="16" t="s">
        <v>180</v>
      </c>
      <c r="C173" s="16" t="s">
        <v>182</v>
      </c>
      <c r="D173" s="16"/>
      <c r="E173" s="17" t="s">
        <v>183</v>
      </c>
      <c r="F173" s="32">
        <v>100</v>
      </c>
    </row>
    <row r="174" spans="1:6" ht="60" outlineLevel="5" x14ac:dyDescent="0.25">
      <c r="A174" s="25">
        <f t="shared" si="3"/>
        <v>165</v>
      </c>
      <c r="B174" s="16" t="s">
        <v>180</v>
      </c>
      <c r="C174" s="16" t="s">
        <v>182</v>
      </c>
      <c r="D174" s="16" t="s">
        <v>154</v>
      </c>
      <c r="E174" s="17" t="s">
        <v>155</v>
      </c>
      <c r="F174" s="32">
        <v>100</v>
      </c>
    </row>
    <row r="175" spans="1:6" ht="75" outlineLevel="2" x14ac:dyDescent="0.25">
      <c r="A175" s="25">
        <f t="shared" si="3"/>
        <v>166</v>
      </c>
      <c r="B175" s="16" t="s">
        <v>180</v>
      </c>
      <c r="C175" s="16" t="s">
        <v>184</v>
      </c>
      <c r="D175" s="16"/>
      <c r="E175" s="17" t="s">
        <v>185</v>
      </c>
      <c r="F175" s="32">
        <v>2005.7</v>
      </c>
    </row>
    <row r="176" spans="1:6" ht="45" outlineLevel="3" x14ac:dyDescent="0.25">
      <c r="A176" s="25">
        <f t="shared" si="3"/>
        <v>167</v>
      </c>
      <c r="B176" s="16" t="s">
        <v>180</v>
      </c>
      <c r="C176" s="16" t="s">
        <v>186</v>
      </c>
      <c r="D176" s="16"/>
      <c r="E176" s="17" t="s">
        <v>187</v>
      </c>
      <c r="F176" s="32">
        <v>2005.7</v>
      </c>
    </row>
    <row r="177" spans="1:6" ht="60" outlineLevel="4" x14ac:dyDescent="0.25">
      <c r="A177" s="25">
        <f t="shared" si="3"/>
        <v>168</v>
      </c>
      <c r="B177" s="16" t="s">
        <v>180</v>
      </c>
      <c r="C177" s="16" t="s">
        <v>188</v>
      </c>
      <c r="D177" s="16"/>
      <c r="E177" s="17" t="s">
        <v>189</v>
      </c>
      <c r="F177" s="32">
        <v>2005.7</v>
      </c>
    </row>
    <row r="178" spans="1:6" outlineLevel="5" x14ac:dyDescent="0.25">
      <c r="A178" s="25">
        <f t="shared" si="3"/>
        <v>169</v>
      </c>
      <c r="B178" s="16" t="s">
        <v>180</v>
      </c>
      <c r="C178" s="16" t="s">
        <v>188</v>
      </c>
      <c r="D178" s="16" t="s">
        <v>91</v>
      </c>
      <c r="E178" s="17" t="s">
        <v>92</v>
      </c>
      <c r="F178" s="32">
        <v>113.5</v>
      </c>
    </row>
    <row r="179" spans="1:6" ht="30" outlineLevel="5" x14ac:dyDescent="0.25">
      <c r="A179" s="25">
        <f t="shared" si="3"/>
        <v>170</v>
      </c>
      <c r="B179" s="16" t="s">
        <v>180</v>
      </c>
      <c r="C179" s="16" t="s">
        <v>188</v>
      </c>
      <c r="D179" s="16" t="s">
        <v>28</v>
      </c>
      <c r="E179" s="17" t="s">
        <v>29</v>
      </c>
      <c r="F179" s="32">
        <v>1892.2</v>
      </c>
    </row>
    <row r="180" spans="1:6" outlineLevel="1" x14ac:dyDescent="0.25">
      <c r="A180" s="24">
        <f t="shared" si="3"/>
        <v>171</v>
      </c>
      <c r="B180" s="14" t="s">
        <v>190</v>
      </c>
      <c r="C180" s="14"/>
      <c r="D180" s="14"/>
      <c r="E180" s="15" t="s">
        <v>191</v>
      </c>
      <c r="F180" s="31">
        <v>1030.5999999999999</v>
      </c>
    </row>
    <row r="181" spans="1:6" ht="45" outlineLevel="2" x14ac:dyDescent="0.25">
      <c r="A181" s="25">
        <f t="shared" si="3"/>
        <v>172</v>
      </c>
      <c r="B181" s="16" t="s">
        <v>190</v>
      </c>
      <c r="C181" s="16" t="s">
        <v>32</v>
      </c>
      <c r="D181" s="16"/>
      <c r="E181" s="17" t="s">
        <v>33</v>
      </c>
      <c r="F181" s="32">
        <v>1030.5999999999999</v>
      </c>
    </row>
    <row r="182" spans="1:6" ht="60" outlineLevel="3" x14ac:dyDescent="0.25">
      <c r="A182" s="25">
        <f t="shared" si="3"/>
        <v>173</v>
      </c>
      <c r="B182" s="16" t="s">
        <v>190</v>
      </c>
      <c r="C182" s="16" t="s">
        <v>192</v>
      </c>
      <c r="D182" s="16"/>
      <c r="E182" s="17" t="s">
        <v>193</v>
      </c>
      <c r="F182" s="32">
        <v>1030.5999999999999</v>
      </c>
    </row>
    <row r="183" spans="1:6" outlineLevel="4" x14ac:dyDescent="0.25">
      <c r="A183" s="25">
        <f t="shared" si="3"/>
        <v>174</v>
      </c>
      <c r="B183" s="16" t="s">
        <v>190</v>
      </c>
      <c r="C183" s="16" t="s">
        <v>194</v>
      </c>
      <c r="D183" s="16"/>
      <c r="E183" s="17" t="s">
        <v>195</v>
      </c>
      <c r="F183" s="32">
        <v>435.2</v>
      </c>
    </row>
    <row r="184" spans="1:6" ht="30" outlineLevel="5" x14ac:dyDescent="0.25">
      <c r="A184" s="25">
        <f t="shared" si="3"/>
        <v>175</v>
      </c>
      <c r="B184" s="16" t="s">
        <v>190</v>
      </c>
      <c r="C184" s="16" t="s">
        <v>194</v>
      </c>
      <c r="D184" s="16" t="s">
        <v>28</v>
      </c>
      <c r="E184" s="17" t="s">
        <v>29</v>
      </c>
      <c r="F184" s="32">
        <v>435.2</v>
      </c>
    </row>
    <row r="185" spans="1:6" ht="30" outlineLevel="4" x14ac:dyDescent="0.25">
      <c r="A185" s="25">
        <f t="shared" si="3"/>
        <v>176</v>
      </c>
      <c r="B185" s="16" t="s">
        <v>190</v>
      </c>
      <c r="C185" s="16" t="s">
        <v>196</v>
      </c>
      <c r="D185" s="16"/>
      <c r="E185" s="17" t="s">
        <v>197</v>
      </c>
      <c r="F185" s="32">
        <v>68.400000000000006</v>
      </c>
    </row>
    <row r="186" spans="1:6" ht="30" outlineLevel="5" x14ac:dyDescent="0.25">
      <c r="A186" s="25">
        <f t="shared" si="3"/>
        <v>177</v>
      </c>
      <c r="B186" s="16" t="s">
        <v>190</v>
      </c>
      <c r="C186" s="16" t="s">
        <v>196</v>
      </c>
      <c r="D186" s="16" t="s">
        <v>28</v>
      </c>
      <c r="E186" s="17" t="s">
        <v>29</v>
      </c>
      <c r="F186" s="32">
        <v>68.400000000000006</v>
      </c>
    </row>
    <row r="187" spans="1:6" outlineLevel="4" x14ac:dyDescent="0.25">
      <c r="A187" s="25">
        <f t="shared" si="3"/>
        <v>178</v>
      </c>
      <c r="B187" s="16" t="s">
        <v>190</v>
      </c>
      <c r="C187" s="16" t="s">
        <v>198</v>
      </c>
      <c r="D187" s="16"/>
      <c r="E187" s="17" t="s">
        <v>199</v>
      </c>
      <c r="F187" s="32">
        <v>527</v>
      </c>
    </row>
    <row r="188" spans="1:6" ht="30" outlineLevel="5" x14ac:dyDescent="0.25">
      <c r="A188" s="25">
        <f t="shared" si="3"/>
        <v>179</v>
      </c>
      <c r="B188" s="16" t="s">
        <v>190</v>
      </c>
      <c r="C188" s="16" t="s">
        <v>198</v>
      </c>
      <c r="D188" s="16" t="s">
        <v>28</v>
      </c>
      <c r="E188" s="17" t="s">
        <v>29</v>
      </c>
      <c r="F188" s="32">
        <v>527</v>
      </c>
    </row>
    <row r="189" spans="1:6" outlineLevel="1" x14ac:dyDescent="0.25">
      <c r="A189" s="24">
        <f t="shared" si="3"/>
        <v>180</v>
      </c>
      <c r="B189" s="14" t="s">
        <v>200</v>
      </c>
      <c r="C189" s="14"/>
      <c r="D189" s="14"/>
      <c r="E189" s="15" t="s">
        <v>201</v>
      </c>
      <c r="F189" s="31">
        <v>3289.9</v>
      </c>
    </row>
    <row r="190" spans="1:6" ht="45" outlineLevel="2" x14ac:dyDescent="0.25">
      <c r="A190" s="25">
        <f t="shared" si="3"/>
        <v>181</v>
      </c>
      <c r="B190" s="16" t="s">
        <v>200</v>
      </c>
      <c r="C190" s="16" t="s">
        <v>32</v>
      </c>
      <c r="D190" s="16"/>
      <c r="E190" s="17" t="s">
        <v>33</v>
      </c>
      <c r="F190" s="32">
        <v>3289.9</v>
      </c>
    </row>
    <row r="191" spans="1:6" ht="45" outlineLevel="3" x14ac:dyDescent="0.25">
      <c r="A191" s="25">
        <f t="shared" si="3"/>
        <v>182</v>
      </c>
      <c r="B191" s="16" t="s">
        <v>200</v>
      </c>
      <c r="C191" s="16" t="s">
        <v>202</v>
      </c>
      <c r="D191" s="16"/>
      <c r="E191" s="17" t="s">
        <v>203</v>
      </c>
      <c r="F191" s="32">
        <v>3289.9</v>
      </c>
    </row>
    <row r="192" spans="1:6" outlineLevel="4" x14ac:dyDescent="0.25">
      <c r="A192" s="25">
        <f t="shared" si="3"/>
        <v>183</v>
      </c>
      <c r="B192" s="16" t="s">
        <v>200</v>
      </c>
      <c r="C192" s="16" t="s">
        <v>204</v>
      </c>
      <c r="D192" s="16"/>
      <c r="E192" s="17" t="s">
        <v>205</v>
      </c>
      <c r="F192" s="32">
        <v>3289.9</v>
      </c>
    </row>
    <row r="193" spans="1:6" outlineLevel="5" x14ac:dyDescent="0.25">
      <c r="A193" s="25">
        <f t="shared" si="3"/>
        <v>184</v>
      </c>
      <c r="B193" s="16" t="s">
        <v>200</v>
      </c>
      <c r="C193" s="16" t="s">
        <v>204</v>
      </c>
      <c r="D193" s="16" t="s">
        <v>206</v>
      </c>
      <c r="E193" s="17" t="s">
        <v>207</v>
      </c>
      <c r="F193" s="32">
        <v>3289.9</v>
      </c>
    </row>
    <row r="194" spans="1:6" outlineLevel="1" x14ac:dyDescent="0.25">
      <c r="A194" s="24">
        <f t="shared" si="3"/>
        <v>185</v>
      </c>
      <c r="B194" s="14" t="s">
        <v>208</v>
      </c>
      <c r="C194" s="14"/>
      <c r="D194" s="14"/>
      <c r="E194" s="15" t="s">
        <v>209</v>
      </c>
      <c r="F194" s="31">
        <f>53104.9-37472.3</f>
        <v>15632.599999999999</v>
      </c>
    </row>
    <row r="195" spans="1:6" ht="75" outlineLevel="2" x14ac:dyDescent="0.25">
      <c r="A195" s="25">
        <f t="shared" si="3"/>
        <v>186</v>
      </c>
      <c r="B195" s="16" t="s">
        <v>208</v>
      </c>
      <c r="C195" s="16" t="s">
        <v>184</v>
      </c>
      <c r="D195" s="16"/>
      <c r="E195" s="17" t="s">
        <v>185</v>
      </c>
      <c r="F195" s="32">
        <v>9000</v>
      </c>
    </row>
    <row r="196" spans="1:6" ht="30" outlineLevel="3" x14ac:dyDescent="0.25">
      <c r="A196" s="25">
        <f t="shared" si="3"/>
        <v>187</v>
      </c>
      <c r="B196" s="16" t="s">
        <v>208</v>
      </c>
      <c r="C196" s="16" t="s">
        <v>210</v>
      </c>
      <c r="D196" s="16"/>
      <c r="E196" s="17" t="s">
        <v>211</v>
      </c>
      <c r="F196" s="32">
        <v>9000</v>
      </c>
    </row>
    <row r="197" spans="1:6" ht="60" outlineLevel="4" x14ac:dyDescent="0.25">
      <c r="A197" s="25">
        <f t="shared" si="3"/>
        <v>188</v>
      </c>
      <c r="B197" s="16" t="s">
        <v>208</v>
      </c>
      <c r="C197" s="16" t="s">
        <v>212</v>
      </c>
      <c r="D197" s="16"/>
      <c r="E197" s="17" t="s">
        <v>213</v>
      </c>
      <c r="F197" s="32">
        <v>9000</v>
      </c>
    </row>
    <row r="198" spans="1:6" ht="60" outlineLevel="5" x14ac:dyDescent="0.25">
      <c r="A198" s="25">
        <f t="shared" si="3"/>
        <v>189</v>
      </c>
      <c r="B198" s="16" t="s">
        <v>208</v>
      </c>
      <c r="C198" s="16" t="s">
        <v>212</v>
      </c>
      <c r="D198" s="16" t="s">
        <v>154</v>
      </c>
      <c r="E198" s="17" t="s">
        <v>155</v>
      </c>
      <c r="F198" s="32">
        <v>9000</v>
      </c>
    </row>
    <row r="199" spans="1:6" ht="60" outlineLevel="2" x14ac:dyDescent="0.25">
      <c r="A199" s="25">
        <f t="shared" si="3"/>
        <v>190</v>
      </c>
      <c r="B199" s="16" t="s">
        <v>208</v>
      </c>
      <c r="C199" s="16" t="s">
        <v>214</v>
      </c>
      <c r="D199" s="16"/>
      <c r="E199" s="17" t="s">
        <v>215</v>
      </c>
      <c r="F199" s="32">
        <v>6632.6</v>
      </c>
    </row>
    <row r="200" spans="1:6" ht="60" outlineLevel="3" x14ac:dyDescent="0.25">
      <c r="A200" s="25">
        <f t="shared" ref="A200:A263" si="4">ROW()-9</f>
        <v>191</v>
      </c>
      <c r="B200" s="16" t="s">
        <v>208</v>
      </c>
      <c r="C200" s="16" t="s">
        <v>216</v>
      </c>
      <c r="D200" s="16"/>
      <c r="E200" s="17" t="s">
        <v>217</v>
      </c>
      <c r="F200" s="32">
        <v>6632.6</v>
      </c>
    </row>
    <row r="201" spans="1:6" ht="60" outlineLevel="4" x14ac:dyDescent="0.25">
      <c r="A201" s="25">
        <f t="shared" si="4"/>
        <v>192</v>
      </c>
      <c r="B201" s="16" t="s">
        <v>208</v>
      </c>
      <c r="C201" s="16" t="s">
        <v>218</v>
      </c>
      <c r="D201" s="16"/>
      <c r="E201" s="17" t="s">
        <v>219</v>
      </c>
      <c r="F201" s="32">
        <v>6632.6</v>
      </c>
    </row>
    <row r="202" spans="1:6" ht="105" outlineLevel="5" x14ac:dyDescent="0.25">
      <c r="A202" s="25">
        <f t="shared" si="4"/>
        <v>193</v>
      </c>
      <c r="B202" s="16" t="s">
        <v>208</v>
      </c>
      <c r="C202" s="16" t="s">
        <v>218</v>
      </c>
      <c r="D202" s="16" t="s">
        <v>220</v>
      </c>
      <c r="E202" s="17" t="s">
        <v>221</v>
      </c>
      <c r="F202" s="32">
        <v>6632.6</v>
      </c>
    </row>
    <row r="203" spans="1:6" outlineLevel="1" x14ac:dyDescent="0.25">
      <c r="A203" s="24">
        <f t="shared" si="4"/>
        <v>194</v>
      </c>
      <c r="B203" s="14" t="s">
        <v>222</v>
      </c>
      <c r="C203" s="14"/>
      <c r="D203" s="14"/>
      <c r="E203" s="15" t="s">
        <v>223</v>
      </c>
      <c r="F203" s="31">
        <f>406914.97-0.8+37472.3+554</f>
        <v>444940.47</v>
      </c>
    </row>
    <row r="204" spans="1:6" ht="75" outlineLevel="2" x14ac:dyDescent="0.25">
      <c r="A204" s="25">
        <f t="shared" si="4"/>
        <v>195</v>
      </c>
      <c r="B204" s="16" t="s">
        <v>222</v>
      </c>
      <c r="C204" s="16" t="s">
        <v>184</v>
      </c>
      <c r="D204" s="16"/>
      <c r="E204" s="17" t="s">
        <v>185</v>
      </c>
      <c r="F204" s="32">
        <f>84656.47-0.8+554</f>
        <v>85209.67</v>
      </c>
    </row>
    <row r="205" spans="1:6" ht="30" outlineLevel="3" x14ac:dyDescent="0.25">
      <c r="A205" s="25">
        <f t="shared" si="4"/>
        <v>196</v>
      </c>
      <c r="B205" s="16" t="s">
        <v>222</v>
      </c>
      <c r="C205" s="16" t="s">
        <v>210</v>
      </c>
      <c r="D205" s="16"/>
      <c r="E205" s="17" t="s">
        <v>211</v>
      </c>
      <c r="F205" s="32">
        <f>84656.47-0.8+554</f>
        <v>85209.67</v>
      </c>
    </row>
    <row r="206" spans="1:6" ht="30" outlineLevel="4" x14ac:dyDescent="0.25">
      <c r="A206" s="25">
        <f t="shared" si="4"/>
        <v>197</v>
      </c>
      <c r="B206" s="16" t="s">
        <v>222</v>
      </c>
      <c r="C206" s="16" t="s">
        <v>224</v>
      </c>
      <c r="D206" s="16"/>
      <c r="E206" s="17" t="s">
        <v>225</v>
      </c>
      <c r="F206" s="32">
        <v>13577.57</v>
      </c>
    </row>
    <row r="207" spans="1:6" ht="30" outlineLevel="5" x14ac:dyDescent="0.25">
      <c r="A207" s="25">
        <f t="shared" si="4"/>
        <v>198</v>
      </c>
      <c r="B207" s="16" t="s">
        <v>222</v>
      </c>
      <c r="C207" s="16" t="s">
        <v>224</v>
      </c>
      <c r="D207" s="16" t="s">
        <v>28</v>
      </c>
      <c r="E207" s="17" t="s">
        <v>29</v>
      </c>
      <c r="F207" s="32">
        <v>13577.57</v>
      </c>
    </row>
    <row r="208" spans="1:6" ht="45" outlineLevel="5" x14ac:dyDescent="0.25">
      <c r="A208" s="25">
        <v>200</v>
      </c>
      <c r="B208" s="16" t="s">
        <v>222</v>
      </c>
      <c r="C208" s="16" t="s">
        <v>723</v>
      </c>
      <c r="D208" s="16"/>
      <c r="E208" s="17" t="s">
        <v>722</v>
      </c>
      <c r="F208" s="32">
        <v>28326.3</v>
      </c>
    </row>
    <row r="209" spans="1:6" outlineLevel="5" x14ac:dyDescent="0.25">
      <c r="A209" s="25">
        <f t="shared" si="4"/>
        <v>200</v>
      </c>
      <c r="B209" s="16" t="s">
        <v>222</v>
      </c>
      <c r="C209" s="16" t="s">
        <v>723</v>
      </c>
      <c r="D209" s="16" t="s">
        <v>206</v>
      </c>
      <c r="E209" s="17" t="s">
        <v>207</v>
      </c>
      <c r="F209" s="32">
        <v>28326.3</v>
      </c>
    </row>
    <row r="210" spans="1:6" ht="30" outlineLevel="4" x14ac:dyDescent="0.25">
      <c r="A210" s="25">
        <f t="shared" si="4"/>
        <v>201</v>
      </c>
      <c r="B210" s="16" t="s">
        <v>222</v>
      </c>
      <c r="C210" s="16" t="s">
        <v>226</v>
      </c>
      <c r="D210" s="16"/>
      <c r="E210" s="17" t="s">
        <v>227</v>
      </c>
      <c r="F210" s="32">
        <v>5159.6000000000004</v>
      </c>
    </row>
    <row r="211" spans="1:6" ht="30" outlineLevel="5" x14ac:dyDescent="0.25">
      <c r="A211" s="25">
        <f t="shared" si="4"/>
        <v>202</v>
      </c>
      <c r="B211" s="16" t="s">
        <v>222</v>
      </c>
      <c r="C211" s="16" t="s">
        <v>226</v>
      </c>
      <c r="D211" s="16" t="s">
        <v>28</v>
      </c>
      <c r="E211" s="17" t="s">
        <v>29</v>
      </c>
      <c r="F211" s="32">
        <v>5159.6000000000004</v>
      </c>
    </row>
    <row r="212" spans="1:6" ht="30" outlineLevel="4" x14ac:dyDescent="0.25">
      <c r="A212" s="25">
        <f t="shared" si="4"/>
        <v>203</v>
      </c>
      <c r="B212" s="16" t="s">
        <v>222</v>
      </c>
      <c r="C212" s="16" t="s">
        <v>228</v>
      </c>
      <c r="D212" s="16"/>
      <c r="E212" s="17" t="s">
        <v>229</v>
      </c>
      <c r="F212" s="32">
        <v>11729.5</v>
      </c>
    </row>
    <row r="213" spans="1:6" ht="30" outlineLevel="5" x14ac:dyDescent="0.25">
      <c r="A213" s="25">
        <f t="shared" si="4"/>
        <v>204</v>
      </c>
      <c r="B213" s="16" t="s">
        <v>222</v>
      </c>
      <c r="C213" s="16" t="s">
        <v>228</v>
      </c>
      <c r="D213" s="16" t="s">
        <v>28</v>
      </c>
      <c r="E213" s="17" t="s">
        <v>29</v>
      </c>
      <c r="F213" s="32">
        <v>11729.5</v>
      </c>
    </row>
    <row r="214" spans="1:6" ht="45" outlineLevel="4" x14ac:dyDescent="0.25">
      <c r="A214" s="25">
        <f t="shared" si="4"/>
        <v>205</v>
      </c>
      <c r="B214" s="16" t="s">
        <v>222</v>
      </c>
      <c r="C214" s="16" t="s">
        <v>230</v>
      </c>
      <c r="D214" s="16"/>
      <c r="E214" s="17" t="s">
        <v>231</v>
      </c>
      <c r="F214" s="32">
        <f>771.2+1607.2</f>
        <v>2378.4</v>
      </c>
    </row>
    <row r="215" spans="1:6" ht="30" outlineLevel="5" x14ac:dyDescent="0.25">
      <c r="A215" s="25">
        <f t="shared" si="4"/>
        <v>206</v>
      </c>
      <c r="B215" s="16" t="s">
        <v>222</v>
      </c>
      <c r="C215" s="16" t="s">
        <v>230</v>
      </c>
      <c r="D215" s="16" t="s">
        <v>28</v>
      </c>
      <c r="E215" s="17" t="s">
        <v>29</v>
      </c>
      <c r="F215" s="32">
        <f>771.2+1607.2</f>
        <v>2378.4</v>
      </c>
    </row>
    <row r="216" spans="1:6" ht="30" outlineLevel="4" x14ac:dyDescent="0.25">
      <c r="A216" s="25">
        <f t="shared" si="4"/>
        <v>207</v>
      </c>
      <c r="B216" s="16" t="s">
        <v>222</v>
      </c>
      <c r="C216" s="16" t="s">
        <v>232</v>
      </c>
      <c r="D216" s="16"/>
      <c r="E216" s="17" t="s">
        <v>233</v>
      </c>
      <c r="F216" s="32">
        <f>15106.4-0.8+554</f>
        <v>15659.6</v>
      </c>
    </row>
    <row r="217" spans="1:6" ht="30" outlineLevel="5" x14ac:dyDescent="0.25">
      <c r="A217" s="25">
        <f t="shared" si="4"/>
        <v>208</v>
      </c>
      <c r="B217" s="16" t="s">
        <v>222</v>
      </c>
      <c r="C217" s="16" t="s">
        <v>232</v>
      </c>
      <c r="D217" s="16" t="s">
        <v>28</v>
      </c>
      <c r="E217" s="17" t="s">
        <v>29</v>
      </c>
      <c r="F217" s="32">
        <f>15106.4-0.8+554</f>
        <v>15659.6</v>
      </c>
    </row>
    <row r="218" spans="1:6" ht="30" outlineLevel="4" x14ac:dyDescent="0.25">
      <c r="A218" s="25">
        <f t="shared" si="4"/>
        <v>209</v>
      </c>
      <c r="B218" s="16" t="s">
        <v>222</v>
      </c>
      <c r="C218" s="16" t="s">
        <v>234</v>
      </c>
      <c r="D218" s="16"/>
      <c r="E218" s="17" t="s">
        <v>235</v>
      </c>
      <c r="F218" s="32">
        <f>9985.9-1607.2</f>
        <v>8378.6999999999989</v>
      </c>
    </row>
    <row r="219" spans="1:6" ht="30" outlineLevel="5" x14ac:dyDescent="0.25">
      <c r="A219" s="25">
        <f t="shared" si="4"/>
        <v>210</v>
      </c>
      <c r="B219" s="16" t="s">
        <v>222</v>
      </c>
      <c r="C219" s="16" t="s">
        <v>234</v>
      </c>
      <c r="D219" s="16" t="s">
        <v>28</v>
      </c>
      <c r="E219" s="17" t="s">
        <v>29</v>
      </c>
      <c r="F219" s="32">
        <f>9985.9-1607.2</f>
        <v>8378.6999999999989</v>
      </c>
    </row>
    <row r="220" spans="1:6" ht="60" outlineLevel="2" x14ac:dyDescent="0.25">
      <c r="A220" s="25">
        <f t="shared" si="4"/>
        <v>211</v>
      </c>
      <c r="B220" s="16" t="s">
        <v>222</v>
      </c>
      <c r="C220" s="16" t="s">
        <v>214</v>
      </c>
      <c r="D220" s="16"/>
      <c r="E220" s="17" t="s">
        <v>215</v>
      </c>
      <c r="F220" s="32">
        <f>322258.5+37472.3</f>
        <v>359730.8</v>
      </c>
    </row>
    <row r="221" spans="1:6" ht="60" outlineLevel="3" x14ac:dyDescent="0.25">
      <c r="A221" s="25">
        <f t="shared" si="4"/>
        <v>212</v>
      </c>
      <c r="B221" s="16" t="s">
        <v>222</v>
      </c>
      <c r="C221" s="16" t="s">
        <v>216</v>
      </c>
      <c r="D221" s="16"/>
      <c r="E221" s="17" t="s">
        <v>217</v>
      </c>
      <c r="F221" s="32">
        <f>322258.5+37472.3</f>
        <v>359730.8</v>
      </c>
    </row>
    <row r="222" spans="1:6" ht="30" outlineLevel="4" x14ac:dyDescent="0.25">
      <c r="A222" s="25">
        <f t="shared" si="4"/>
        <v>213</v>
      </c>
      <c r="B222" s="16" t="s">
        <v>222</v>
      </c>
      <c r="C222" s="16" t="s">
        <v>236</v>
      </c>
      <c r="D222" s="16"/>
      <c r="E222" s="17" t="s">
        <v>237</v>
      </c>
      <c r="F222" s="32">
        <v>11297.4</v>
      </c>
    </row>
    <row r="223" spans="1:6" ht="105" outlineLevel="5" x14ac:dyDescent="0.25">
      <c r="A223" s="25">
        <f t="shared" si="4"/>
        <v>214</v>
      </c>
      <c r="B223" s="16" t="s">
        <v>222</v>
      </c>
      <c r="C223" s="16" t="s">
        <v>236</v>
      </c>
      <c r="D223" s="16" t="s">
        <v>220</v>
      </c>
      <c r="E223" s="17" t="s">
        <v>221</v>
      </c>
      <c r="F223" s="32">
        <v>11297.4</v>
      </c>
    </row>
    <row r="224" spans="1:6" ht="30.75" outlineLevel="5" x14ac:dyDescent="0.25">
      <c r="A224" s="25">
        <v>215</v>
      </c>
      <c r="B224" s="36" t="s">
        <v>222</v>
      </c>
      <c r="C224" s="36" t="s">
        <v>726</v>
      </c>
      <c r="D224" s="36" t="s">
        <v>727</v>
      </c>
      <c r="E224" s="35" t="s">
        <v>724</v>
      </c>
      <c r="F224" s="32">
        <v>37472.300000000003</v>
      </c>
    </row>
    <row r="225" spans="1:6" ht="60.75" outlineLevel="5" x14ac:dyDescent="0.25">
      <c r="A225" s="25">
        <v>216</v>
      </c>
      <c r="B225" s="36" t="s">
        <v>222</v>
      </c>
      <c r="C225" s="36" t="s">
        <v>726</v>
      </c>
      <c r="D225" s="36" t="s">
        <v>728</v>
      </c>
      <c r="E225" s="35" t="s">
        <v>725</v>
      </c>
      <c r="F225" s="32">
        <v>37472.300000000003</v>
      </c>
    </row>
    <row r="226" spans="1:6" ht="60" outlineLevel="4" x14ac:dyDescent="0.25">
      <c r="A226" s="25">
        <f t="shared" si="4"/>
        <v>217</v>
      </c>
      <c r="B226" s="16" t="s">
        <v>222</v>
      </c>
      <c r="C226" s="16" t="s">
        <v>238</v>
      </c>
      <c r="D226" s="16"/>
      <c r="E226" s="17" t="s">
        <v>729</v>
      </c>
      <c r="F226" s="32">
        <v>31300</v>
      </c>
    </row>
    <row r="227" spans="1:6" ht="105" outlineLevel="5" x14ac:dyDescent="0.25">
      <c r="A227" s="25">
        <f t="shared" si="4"/>
        <v>218</v>
      </c>
      <c r="B227" s="16" t="s">
        <v>222</v>
      </c>
      <c r="C227" s="16" t="s">
        <v>238</v>
      </c>
      <c r="D227" s="16" t="s">
        <v>220</v>
      </c>
      <c r="E227" s="17" t="s">
        <v>221</v>
      </c>
      <c r="F227" s="32">
        <v>31300</v>
      </c>
    </row>
    <row r="228" spans="1:6" ht="60" outlineLevel="4" x14ac:dyDescent="0.25">
      <c r="A228" s="25">
        <f t="shared" si="4"/>
        <v>219</v>
      </c>
      <c r="B228" s="16" t="s">
        <v>222</v>
      </c>
      <c r="C228" s="16" t="s">
        <v>241</v>
      </c>
      <c r="D228" s="16"/>
      <c r="E228" s="17" t="s">
        <v>242</v>
      </c>
      <c r="F228" s="32">
        <v>153608</v>
      </c>
    </row>
    <row r="229" spans="1:6" ht="105" outlineLevel="5" x14ac:dyDescent="0.25">
      <c r="A229" s="25">
        <f t="shared" si="4"/>
        <v>220</v>
      </c>
      <c r="B229" s="16" t="s">
        <v>222</v>
      </c>
      <c r="C229" s="16" t="s">
        <v>241</v>
      </c>
      <c r="D229" s="16" t="s">
        <v>220</v>
      </c>
      <c r="E229" s="17" t="s">
        <v>221</v>
      </c>
      <c r="F229" s="32">
        <v>153608</v>
      </c>
    </row>
    <row r="230" spans="1:6" ht="45" outlineLevel="4" x14ac:dyDescent="0.25">
      <c r="A230" s="25">
        <f t="shared" si="4"/>
        <v>221</v>
      </c>
      <c r="B230" s="16" t="s">
        <v>222</v>
      </c>
      <c r="C230" s="16" t="s">
        <v>243</v>
      </c>
      <c r="D230" s="16"/>
      <c r="E230" s="17" t="s">
        <v>244</v>
      </c>
      <c r="F230" s="32">
        <v>126053.1</v>
      </c>
    </row>
    <row r="231" spans="1:6" ht="105" outlineLevel="5" x14ac:dyDescent="0.25">
      <c r="A231" s="25">
        <f t="shared" si="4"/>
        <v>222</v>
      </c>
      <c r="B231" s="16" t="s">
        <v>222</v>
      </c>
      <c r="C231" s="16" t="s">
        <v>243</v>
      </c>
      <c r="D231" s="16" t="s">
        <v>220</v>
      </c>
      <c r="E231" s="17" t="s">
        <v>221</v>
      </c>
      <c r="F231" s="32">
        <v>126053.1</v>
      </c>
    </row>
    <row r="232" spans="1:6" outlineLevel="1" x14ac:dyDescent="0.25">
      <c r="A232" s="24">
        <f t="shared" si="4"/>
        <v>223</v>
      </c>
      <c r="B232" s="14" t="s">
        <v>245</v>
      </c>
      <c r="C232" s="14"/>
      <c r="D232" s="14"/>
      <c r="E232" s="15" t="s">
        <v>246</v>
      </c>
      <c r="F232" s="31">
        <v>1981.4</v>
      </c>
    </row>
    <row r="233" spans="1:6" ht="45" outlineLevel="2" x14ac:dyDescent="0.25">
      <c r="A233" s="25">
        <f t="shared" si="4"/>
        <v>224</v>
      </c>
      <c r="B233" s="16" t="s">
        <v>245</v>
      </c>
      <c r="C233" s="16" t="s">
        <v>32</v>
      </c>
      <c r="D233" s="16"/>
      <c r="E233" s="17" t="s">
        <v>33</v>
      </c>
      <c r="F233" s="32">
        <v>1981.4</v>
      </c>
    </row>
    <row r="234" spans="1:6" ht="30" outlineLevel="3" x14ac:dyDescent="0.25">
      <c r="A234" s="25">
        <f t="shared" si="4"/>
        <v>225</v>
      </c>
      <c r="B234" s="16" t="s">
        <v>245</v>
      </c>
      <c r="C234" s="16" t="s">
        <v>247</v>
      </c>
      <c r="D234" s="16"/>
      <c r="E234" s="17" t="s">
        <v>248</v>
      </c>
      <c r="F234" s="32">
        <v>1981.4</v>
      </c>
    </row>
    <row r="235" spans="1:6" ht="60" outlineLevel="4" x14ac:dyDescent="0.25">
      <c r="A235" s="25">
        <f t="shared" si="4"/>
        <v>226</v>
      </c>
      <c r="B235" s="16" t="s">
        <v>245</v>
      </c>
      <c r="C235" s="16" t="s">
        <v>249</v>
      </c>
      <c r="D235" s="16"/>
      <c r="E235" s="17" t="s">
        <v>250</v>
      </c>
      <c r="F235" s="32">
        <v>96.4</v>
      </c>
    </row>
    <row r="236" spans="1:6" ht="30" outlineLevel="5" x14ac:dyDescent="0.25">
      <c r="A236" s="25">
        <f t="shared" si="4"/>
        <v>227</v>
      </c>
      <c r="B236" s="16" t="s">
        <v>245</v>
      </c>
      <c r="C236" s="16" t="s">
        <v>249</v>
      </c>
      <c r="D236" s="16" t="s">
        <v>28</v>
      </c>
      <c r="E236" s="17" t="s">
        <v>29</v>
      </c>
      <c r="F236" s="32">
        <v>96.4</v>
      </c>
    </row>
    <row r="237" spans="1:6" ht="30" outlineLevel="4" x14ac:dyDescent="0.25">
      <c r="A237" s="25">
        <f t="shared" si="4"/>
        <v>228</v>
      </c>
      <c r="B237" s="16" t="s">
        <v>245</v>
      </c>
      <c r="C237" s="16" t="s">
        <v>251</v>
      </c>
      <c r="D237" s="16"/>
      <c r="E237" s="17" t="s">
        <v>252</v>
      </c>
      <c r="F237" s="32">
        <v>685</v>
      </c>
    </row>
    <row r="238" spans="1:6" ht="30" outlineLevel="5" x14ac:dyDescent="0.25">
      <c r="A238" s="25">
        <f t="shared" si="4"/>
        <v>229</v>
      </c>
      <c r="B238" s="16" t="s">
        <v>245</v>
      </c>
      <c r="C238" s="16" t="s">
        <v>251</v>
      </c>
      <c r="D238" s="16" t="s">
        <v>28</v>
      </c>
      <c r="E238" s="17" t="s">
        <v>29</v>
      </c>
      <c r="F238" s="32">
        <v>685</v>
      </c>
    </row>
    <row r="239" spans="1:6" ht="60" outlineLevel="4" x14ac:dyDescent="0.25">
      <c r="A239" s="25">
        <f t="shared" si="4"/>
        <v>230</v>
      </c>
      <c r="B239" s="16" t="s">
        <v>245</v>
      </c>
      <c r="C239" s="16" t="s">
        <v>253</v>
      </c>
      <c r="D239" s="16"/>
      <c r="E239" s="17" t="s">
        <v>254</v>
      </c>
      <c r="F239" s="32">
        <v>1200</v>
      </c>
    </row>
    <row r="240" spans="1:6" ht="30" outlineLevel="5" x14ac:dyDescent="0.25">
      <c r="A240" s="25">
        <f t="shared" si="4"/>
        <v>231</v>
      </c>
      <c r="B240" s="16" t="s">
        <v>245</v>
      </c>
      <c r="C240" s="16" t="s">
        <v>253</v>
      </c>
      <c r="D240" s="16" t="s">
        <v>28</v>
      </c>
      <c r="E240" s="17" t="s">
        <v>29</v>
      </c>
      <c r="F240" s="32">
        <v>1200</v>
      </c>
    </row>
    <row r="241" spans="1:6" ht="30" outlineLevel="1" x14ac:dyDescent="0.25">
      <c r="A241" s="24">
        <f t="shared" si="4"/>
        <v>232</v>
      </c>
      <c r="B241" s="14" t="s">
        <v>255</v>
      </c>
      <c r="C241" s="14"/>
      <c r="D241" s="14"/>
      <c r="E241" s="15" t="s">
        <v>256</v>
      </c>
      <c r="F241" s="31">
        <v>47232</v>
      </c>
    </row>
    <row r="242" spans="1:6" ht="45" outlineLevel="2" x14ac:dyDescent="0.25">
      <c r="A242" s="25">
        <f t="shared" si="4"/>
        <v>233</v>
      </c>
      <c r="B242" s="16" t="s">
        <v>255</v>
      </c>
      <c r="C242" s="16" t="s">
        <v>32</v>
      </c>
      <c r="D242" s="16"/>
      <c r="E242" s="17" t="s">
        <v>33</v>
      </c>
      <c r="F242" s="32">
        <v>24945.599999999999</v>
      </c>
    </row>
    <row r="243" spans="1:6" ht="45" outlineLevel="3" x14ac:dyDescent="0.25">
      <c r="A243" s="25">
        <f t="shared" si="4"/>
        <v>234</v>
      </c>
      <c r="B243" s="16" t="s">
        <v>255</v>
      </c>
      <c r="C243" s="16" t="s">
        <v>41</v>
      </c>
      <c r="D243" s="16"/>
      <c r="E243" s="17" t="s">
        <v>42</v>
      </c>
      <c r="F243" s="32">
        <v>900</v>
      </c>
    </row>
    <row r="244" spans="1:6" ht="60" outlineLevel="4" x14ac:dyDescent="0.25">
      <c r="A244" s="25">
        <f t="shared" si="4"/>
        <v>235</v>
      </c>
      <c r="B244" s="16" t="s">
        <v>255</v>
      </c>
      <c r="C244" s="16" t="s">
        <v>257</v>
      </c>
      <c r="D244" s="16"/>
      <c r="E244" s="17" t="s">
        <v>258</v>
      </c>
      <c r="F244" s="32">
        <v>900</v>
      </c>
    </row>
    <row r="245" spans="1:6" ht="60" outlineLevel="5" x14ac:dyDescent="0.25">
      <c r="A245" s="25">
        <f t="shared" si="4"/>
        <v>236</v>
      </c>
      <c r="B245" s="16" t="s">
        <v>255</v>
      </c>
      <c r="C245" s="16" t="s">
        <v>257</v>
      </c>
      <c r="D245" s="16" t="s">
        <v>162</v>
      </c>
      <c r="E245" s="17" t="s">
        <v>163</v>
      </c>
      <c r="F245" s="32">
        <v>900</v>
      </c>
    </row>
    <row r="246" spans="1:6" ht="45" outlineLevel="3" x14ac:dyDescent="0.25">
      <c r="A246" s="25">
        <f t="shared" si="4"/>
        <v>237</v>
      </c>
      <c r="B246" s="16" t="s">
        <v>255</v>
      </c>
      <c r="C246" s="16" t="s">
        <v>259</v>
      </c>
      <c r="D246" s="16"/>
      <c r="E246" s="17" t="s">
        <v>260</v>
      </c>
      <c r="F246" s="32">
        <v>4000</v>
      </c>
    </row>
    <row r="247" spans="1:6" ht="45" outlineLevel="4" x14ac:dyDescent="0.25">
      <c r="A247" s="25">
        <f t="shared" si="4"/>
        <v>238</v>
      </c>
      <c r="B247" s="16" t="s">
        <v>255</v>
      </c>
      <c r="C247" s="16" t="s">
        <v>261</v>
      </c>
      <c r="D247" s="16"/>
      <c r="E247" s="17" t="s">
        <v>262</v>
      </c>
      <c r="F247" s="32">
        <v>3700</v>
      </c>
    </row>
    <row r="248" spans="1:6" ht="60" outlineLevel="5" x14ac:dyDescent="0.25">
      <c r="A248" s="25">
        <f t="shared" si="4"/>
        <v>239</v>
      </c>
      <c r="B248" s="16" t="s">
        <v>255</v>
      </c>
      <c r="C248" s="16" t="s">
        <v>261</v>
      </c>
      <c r="D248" s="16" t="s">
        <v>162</v>
      </c>
      <c r="E248" s="17" t="s">
        <v>163</v>
      </c>
      <c r="F248" s="32">
        <v>3700</v>
      </c>
    </row>
    <row r="249" spans="1:6" ht="90" outlineLevel="4" x14ac:dyDescent="0.25">
      <c r="A249" s="25">
        <f t="shared" si="4"/>
        <v>240</v>
      </c>
      <c r="B249" s="16" t="s">
        <v>255</v>
      </c>
      <c r="C249" s="16" t="s">
        <v>263</v>
      </c>
      <c r="D249" s="16"/>
      <c r="E249" s="17" t="s">
        <v>264</v>
      </c>
      <c r="F249" s="32">
        <v>300</v>
      </c>
    </row>
    <row r="250" spans="1:6" ht="30" outlineLevel="5" x14ac:dyDescent="0.25">
      <c r="A250" s="25">
        <f t="shared" si="4"/>
        <v>241</v>
      </c>
      <c r="B250" s="16" t="s">
        <v>255</v>
      </c>
      <c r="C250" s="16" t="s">
        <v>263</v>
      </c>
      <c r="D250" s="16" t="s">
        <v>28</v>
      </c>
      <c r="E250" s="17" t="s">
        <v>29</v>
      </c>
      <c r="F250" s="32">
        <v>300</v>
      </c>
    </row>
    <row r="251" spans="1:6" ht="105" outlineLevel="3" x14ac:dyDescent="0.25">
      <c r="A251" s="25">
        <f t="shared" si="4"/>
        <v>242</v>
      </c>
      <c r="B251" s="16" t="s">
        <v>255</v>
      </c>
      <c r="C251" s="16" t="s">
        <v>265</v>
      </c>
      <c r="D251" s="16"/>
      <c r="E251" s="17" t="s">
        <v>266</v>
      </c>
      <c r="F251" s="32">
        <v>18745.599999999999</v>
      </c>
    </row>
    <row r="252" spans="1:6" ht="75" outlineLevel="4" x14ac:dyDescent="0.25">
      <c r="A252" s="25">
        <f t="shared" si="4"/>
        <v>243</v>
      </c>
      <c r="B252" s="16" t="s">
        <v>255</v>
      </c>
      <c r="C252" s="16" t="s">
        <v>267</v>
      </c>
      <c r="D252" s="16"/>
      <c r="E252" s="17" t="s">
        <v>268</v>
      </c>
      <c r="F252" s="32">
        <v>2733.6</v>
      </c>
    </row>
    <row r="253" spans="1:6" ht="30" outlineLevel="5" x14ac:dyDescent="0.25">
      <c r="A253" s="25">
        <f t="shared" si="4"/>
        <v>244</v>
      </c>
      <c r="B253" s="16" t="s">
        <v>255</v>
      </c>
      <c r="C253" s="16" t="s">
        <v>267</v>
      </c>
      <c r="D253" s="16" t="s">
        <v>28</v>
      </c>
      <c r="E253" s="17" t="s">
        <v>29</v>
      </c>
      <c r="F253" s="32">
        <v>2733.6</v>
      </c>
    </row>
    <row r="254" spans="1:6" ht="105" outlineLevel="4" x14ac:dyDescent="0.25">
      <c r="A254" s="25">
        <f t="shared" si="4"/>
        <v>245</v>
      </c>
      <c r="B254" s="16" t="s">
        <v>255</v>
      </c>
      <c r="C254" s="16" t="s">
        <v>269</v>
      </c>
      <c r="D254" s="16"/>
      <c r="E254" s="17" t="s">
        <v>270</v>
      </c>
      <c r="F254" s="32">
        <v>1305</v>
      </c>
    </row>
    <row r="255" spans="1:6" ht="30" outlineLevel="5" x14ac:dyDescent="0.25">
      <c r="A255" s="25">
        <f t="shared" si="4"/>
        <v>246</v>
      </c>
      <c r="B255" s="16" t="s">
        <v>255</v>
      </c>
      <c r="C255" s="16" t="s">
        <v>269</v>
      </c>
      <c r="D255" s="16" t="s">
        <v>28</v>
      </c>
      <c r="E255" s="17" t="s">
        <v>29</v>
      </c>
      <c r="F255" s="32">
        <v>1305</v>
      </c>
    </row>
    <row r="256" spans="1:6" ht="75" outlineLevel="4" x14ac:dyDescent="0.25">
      <c r="A256" s="25">
        <f t="shared" si="4"/>
        <v>247</v>
      </c>
      <c r="B256" s="16" t="s">
        <v>255</v>
      </c>
      <c r="C256" s="16" t="s">
        <v>271</v>
      </c>
      <c r="D256" s="16"/>
      <c r="E256" s="17" t="s">
        <v>272</v>
      </c>
      <c r="F256" s="32">
        <v>500</v>
      </c>
    </row>
    <row r="257" spans="1:6" ht="30" outlineLevel="5" x14ac:dyDescent="0.25">
      <c r="A257" s="25">
        <f t="shared" si="4"/>
        <v>248</v>
      </c>
      <c r="B257" s="16" t="s">
        <v>255</v>
      </c>
      <c r="C257" s="16" t="s">
        <v>271</v>
      </c>
      <c r="D257" s="16" t="s">
        <v>28</v>
      </c>
      <c r="E257" s="17" t="s">
        <v>29</v>
      </c>
      <c r="F257" s="32">
        <v>500</v>
      </c>
    </row>
    <row r="258" spans="1:6" ht="45" outlineLevel="4" x14ac:dyDescent="0.25">
      <c r="A258" s="25">
        <f t="shared" si="4"/>
        <v>249</v>
      </c>
      <c r="B258" s="16" t="s">
        <v>255</v>
      </c>
      <c r="C258" s="16" t="s">
        <v>273</v>
      </c>
      <c r="D258" s="16"/>
      <c r="E258" s="17" t="s">
        <v>274</v>
      </c>
      <c r="F258" s="32">
        <v>14207</v>
      </c>
    </row>
    <row r="259" spans="1:6" outlineLevel="5" x14ac:dyDescent="0.25">
      <c r="A259" s="25">
        <f t="shared" si="4"/>
        <v>250</v>
      </c>
      <c r="B259" s="16" t="s">
        <v>255</v>
      </c>
      <c r="C259" s="16" t="s">
        <v>273</v>
      </c>
      <c r="D259" s="16" t="s">
        <v>206</v>
      </c>
      <c r="E259" s="17" t="s">
        <v>207</v>
      </c>
      <c r="F259" s="32">
        <v>14207</v>
      </c>
    </row>
    <row r="260" spans="1:6" ht="45" outlineLevel="3" x14ac:dyDescent="0.25">
      <c r="A260" s="25">
        <f t="shared" si="4"/>
        <v>251</v>
      </c>
      <c r="B260" s="16" t="s">
        <v>255</v>
      </c>
      <c r="C260" s="16" t="s">
        <v>275</v>
      </c>
      <c r="D260" s="16"/>
      <c r="E260" s="17" t="s">
        <v>276</v>
      </c>
      <c r="F260" s="32">
        <v>1000</v>
      </c>
    </row>
    <row r="261" spans="1:6" ht="45" outlineLevel="4" x14ac:dyDescent="0.25">
      <c r="A261" s="25">
        <f t="shared" si="4"/>
        <v>252</v>
      </c>
      <c r="B261" s="16" t="s">
        <v>255</v>
      </c>
      <c r="C261" s="16" t="s">
        <v>277</v>
      </c>
      <c r="D261" s="16"/>
      <c r="E261" s="17" t="s">
        <v>278</v>
      </c>
      <c r="F261" s="32">
        <v>1000</v>
      </c>
    </row>
    <row r="262" spans="1:6" ht="60" outlineLevel="5" x14ac:dyDescent="0.25">
      <c r="A262" s="25">
        <f t="shared" si="4"/>
        <v>253</v>
      </c>
      <c r="B262" s="16" t="s">
        <v>255</v>
      </c>
      <c r="C262" s="16" t="s">
        <v>277</v>
      </c>
      <c r="D262" s="16" t="s">
        <v>162</v>
      </c>
      <c r="E262" s="17" t="s">
        <v>163</v>
      </c>
      <c r="F262" s="32">
        <v>1000</v>
      </c>
    </row>
    <row r="263" spans="1:6" ht="45" outlineLevel="3" x14ac:dyDescent="0.25">
      <c r="A263" s="25">
        <f t="shared" si="4"/>
        <v>254</v>
      </c>
      <c r="B263" s="16" t="s">
        <v>255</v>
      </c>
      <c r="C263" s="16" t="s">
        <v>279</v>
      </c>
      <c r="D263" s="16"/>
      <c r="E263" s="17" t="s">
        <v>280</v>
      </c>
      <c r="F263" s="32">
        <v>300</v>
      </c>
    </row>
    <row r="264" spans="1:6" ht="30" outlineLevel="4" x14ac:dyDescent="0.25">
      <c r="A264" s="25">
        <f t="shared" ref="A264:A327" si="5">ROW()-9</f>
        <v>255</v>
      </c>
      <c r="B264" s="16" t="s">
        <v>255</v>
      </c>
      <c r="C264" s="16" t="s">
        <v>281</v>
      </c>
      <c r="D264" s="16"/>
      <c r="E264" s="17" t="s">
        <v>282</v>
      </c>
      <c r="F264" s="32">
        <v>300</v>
      </c>
    </row>
    <row r="265" spans="1:6" ht="30" outlineLevel="5" x14ac:dyDescent="0.25">
      <c r="A265" s="25">
        <f t="shared" si="5"/>
        <v>256</v>
      </c>
      <c r="B265" s="16" t="s">
        <v>255</v>
      </c>
      <c r="C265" s="16" t="s">
        <v>281</v>
      </c>
      <c r="D265" s="16" t="s">
        <v>28</v>
      </c>
      <c r="E265" s="17" t="s">
        <v>29</v>
      </c>
      <c r="F265" s="32">
        <v>300</v>
      </c>
    </row>
    <row r="266" spans="1:6" ht="60" outlineLevel="2" x14ac:dyDescent="0.25">
      <c r="A266" s="25">
        <f t="shared" si="5"/>
        <v>257</v>
      </c>
      <c r="B266" s="16" t="s">
        <v>255</v>
      </c>
      <c r="C266" s="16" t="s">
        <v>97</v>
      </c>
      <c r="D266" s="16"/>
      <c r="E266" s="17" t="s">
        <v>98</v>
      </c>
      <c r="F266" s="32">
        <v>212.5</v>
      </c>
    </row>
    <row r="267" spans="1:6" ht="60" outlineLevel="3" x14ac:dyDescent="0.25">
      <c r="A267" s="25">
        <f t="shared" si="5"/>
        <v>258</v>
      </c>
      <c r="B267" s="16" t="s">
        <v>255</v>
      </c>
      <c r="C267" s="16" t="s">
        <v>99</v>
      </c>
      <c r="D267" s="16"/>
      <c r="E267" s="17" t="s">
        <v>100</v>
      </c>
      <c r="F267" s="32">
        <v>212.5</v>
      </c>
    </row>
    <row r="268" spans="1:6" ht="90" outlineLevel="4" x14ac:dyDescent="0.25">
      <c r="A268" s="25">
        <f t="shared" si="5"/>
        <v>259</v>
      </c>
      <c r="B268" s="16" t="s">
        <v>255</v>
      </c>
      <c r="C268" s="16" t="s">
        <v>103</v>
      </c>
      <c r="D268" s="16"/>
      <c r="E268" s="17" t="s">
        <v>104</v>
      </c>
      <c r="F268" s="32">
        <v>212.5</v>
      </c>
    </row>
    <row r="269" spans="1:6" ht="30" outlineLevel="5" x14ac:dyDescent="0.25">
      <c r="A269" s="25">
        <f t="shared" si="5"/>
        <v>260</v>
      </c>
      <c r="B269" s="16" t="s">
        <v>255</v>
      </c>
      <c r="C269" s="16" t="s">
        <v>103</v>
      </c>
      <c r="D269" s="16" t="s">
        <v>28</v>
      </c>
      <c r="E269" s="17" t="s">
        <v>29</v>
      </c>
      <c r="F269" s="32">
        <v>212.5</v>
      </c>
    </row>
    <row r="270" spans="1:6" ht="60" outlineLevel="2" x14ac:dyDescent="0.25">
      <c r="A270" s="25">
        <f t="shared" si="5"/>
        <v>261</v>
      </c>
      <c r="B270" s="16" t="s">
        <v>255</v>
      </c>
      <c r="C270" s="16" t="s">
        <v>214</v>
      </c>
      <c r="D270" s="16"/>
      <c r="E270" s="17" t="s">
        <v>215</v>
      </c>
      <c r="F270" s="32">
        <v>22073.9</v>
      </c>
    </row>
    <row r="271" spans="1:6" ht="45" outlineLevel="3" x14ac:dyDescent="0.25">
      <c r="A271" s="25">
        <f t="shared" si="5"/>
        <v>262</v>
      </c>
      <c r="B271" s="16" t="s">
        <v>255</v>
      </c>
      <c r="C271" s="16" t="s">
        <v>283</v>
      </c>
      <c r="D271" s="16"/>
      <c r="E271" s="17" t="s">
        <v>284</v>
      </c>
      <c r="F271" s="32">
        <v>300</v>
      </c>
    </row>
    <row r="272" spans="1:6" ht="60" outlineLevel="4" x14ac:dyDescent="0.25">
      <c r="A272" s="25">
        <f t="shared" si="5"/>
        <v>263</v>
      </c>
      <c r="B272" s="16" t="s">
        <v>255</v>
      </c>
      <c r="C272" s="16" t="s">
        <v>285</v>
      </c>
      <c r="D272" s="16"/>
      <c r="E272" s="17" t="s">
        <v>286</v>
      </c>
      <c r="F272" s="32">
        <v>300</v>
      </c>
    </row>
    <row r="273" spans="1:6" outlineLevel="5" x14ac:dyDescent="0.25">
      <c r="A273" s="25">
        <f t="shared" si="5"/>
        <v>264</v>
      </c>
      <c r="B273" s="16" t="s">
        <v>255</v>
      </c>
      <c r="C273" s="16" t="s">
        <v>285</v>
      </c>
      <c r="D273" s="16" t="s">
        <v>206</v>
      </c>
      <c r="E273" s="17" t="s">
        <v>207</v>
      </c>
      <c r="F273" s="32">
        <v>300</v>
      </c>
    </row>
    <row r="274" spans="1:6" ht="75" outlineLevel="3" x14ac:dyDescent="0.25">
      <c r="A274" s="25">
        <f t="shared" si="5"/>
        <v>265</v>
      </c>
      <c r="B274" s="16" t="s">
        <v>255</v>
      </c>
      <c r="C274" s="16" t="s">
        <v>287</v>
      </c>
      <c r="D274" s="16"/>
      <c r="E274" s="17" t="s">
        <v>288</v>
      </c>
      <c r="F274" s="32">
        <v>21773.9</v>
      </c>
    </row>
    <row r="275" spans="1:6" ht="75" outlineLevel="4" x14ac:dyDescent="0.25">
      <c r="A275" s="25">
        <f t="shared" si="5"/>
        <v>266</v>
      </c>
      <c r="B275" s="16" t="s">
        <v>255</v>
      </c>
      <c r="C275" s="16" t="s">
        <v>289</v>
      </c>
      <c r="D275" s="16"/>
      <c r="E275" s="17" t="s">
        <v>290</v>
      </c>
      <c r="F275" s="32">
        <v>21773.9</v>
      </c>
    </row>
    <row r="276" spans="1:6" outlineLevel="5" x14ac:dyDescent="0.25">
      <c r="A276" s="25">
        <f t="shared" si="5"/>
        <v>267</v>
      </c>
      <c r="B276" s="16" t="s">
        <v>255</v>
      </c>
      <c r="C276" s="16" t="s">
        <v>289</v>
      </c>
      <c r="D276" s="16" t="s">
        <v>206</v>
      </c>
      <c r="E276" s="17" t="s">
        <v>207</v>
      </c>
      <c r="F276" s="32">
        <v>21773.9</v>
      </c>
    </row>
    <row r="277" spans="1:6" x14ac:dyDescent="0.25">
      <c r="A277" s="23">
        <f t="shared" si="5"/>
        <v>268</v>
      </c>
      <c r="B277" s="12" t="s">
        <v>291</v>
      </c>
      <c r="C277" s="12"/>
      <c r="D277" s="12"/>
      <c r="E277" s="13" t="s">
        <v>292</v>
      </c>
      <c r="F277" s="30">
        <v>217263.06771999999</v>
      </c>
    </row>
    <row r="278" spans="1:6" outlineLevel="1" x14ac:dyDescent="0.25">
      <c r="A278" s="24">
        <f t="shared" si="5"/>
        <v>269</v>
      </c>
      <c r="B278" s="14" t="s">
        <v>293</v>
      </c>
      <c r="C278" s="14"/>
      <c r="D278" s="14"/>
      <c r="E278" s="15" t="s">
        <v>294</v>
      </c>
      <c r="F278" s="31">
        <v>12472.1</v>
      </c>
    </row>
    <row r="279" spans="1:6" ht="75" outlineLevel="2" x14ac:dyDescent="0.25">
      <c r="A279" s="25">
        <f t="shared" si="5"/>
        <v>270</v>
      </c>
      <c r="B279" s="16" t="s">
        <v>293</v>
      </c>
      <c r="C279" s="16" t="s">
        <v>184</v>
      </c>
      <c r="D279" s="16"/>
      <c r="E279" s="17" t="s">
        <v>185</v>
      </c>
      <c r="F279" s="32">
        <v>10878.7</v>
      </c>
    </row>
    <row r="280" spans="1:6" ht="45" outlineLevel="3" x14ac:dyDescent="0.25">
      <c r="A280" s="25">
        <f t="shared" si="5"/>
        <v>271</v>
      </c>
      <c r="B280" s="16" t="s">
        <v>293</v>
      </c>
      <c r="C280" s="16" t="s">
        <v>295</v>
      </c>
      <c r="D280" s="16"/>
      <c r="E280" s="17" t="s">
        <v>296</v>
      </c>
      <c r="F280" s="32">
        <v>10878.7</v>
      </c>
    </row>
    <row r="281" spans="1:6" ht="30" outlineLevel="4" x14ac:dyDescent="0.25">
      <c r="A281" s="25">
        <f t="shared" si="5"/>
        <v>272</v>
      </c>
      <c r="B281" s="16" t="s">
        <v>293</v>
      </c>
      <c r="C281" s="16" t="s">
        <v>297</v>
      </c>
      <c r="D281" s="16"/>
      <c r="E281" s="17" t="s">
        <v>298</v>
      </c>
      <c r="F281" s="32">
        <v>5184</v>
      </c>
    </row>
    <row r="282" spans="1:6" ht="30" outlineLevel="5" x14ac:dyDescent="0.25">
      <c r="A282" s="25">
        <f t="shared" si="5"/>
        <v>273</v>
      </c>
      <c r="B282" s="16" t="s">
        <v>293</v>
      </c>
      <c r="C282" s="16" t="s">
        <v>297</v>
      </c>
      <c r="D282" s="16" t="s">
        <v>28</v>
      </c>
      <c r="E282" s="17" t="s">
        <v>29</v>
      </c>
      <c r="F282" s="32">
        <v>5184</v>
      </c>
    </row>
    <row r="283" spans="1:6" ht="60" outlineLevel="4" x14ac:dyDescent="0.25">
      <c r="A283" s="25">
        <f t="shared" si="5"/>
        <v>274</v>
      </c>
      <c r="B283" s="16" t="s">
        <v>293</v>
      </c>
      <c r="C283" s="16" t="s">
        <v>299</v>
      </c>
      <c r="D283" s="16"/>
      <c r="E283" s="17" t="s">
        <v>300</v>
      </c>
      <c r="F283" s="32">
        <v>5225.7</v>
      </c>
    </row>
    <row r="284" spans="1:6" ht="60" outlineLevel="5" x14ac:dyDescent="0.25">
      <c r="A284" s="25">
        <f t="shared" si="5"/>
        <v>275</v>
      </c>
      <c r="B284" s="16" t="s">
        <v>293</v>
      </c>
      <c r="C284" s="16" t="s">
        <v>299</v>
      </c>
      <c r="D284" s="16" t="s">
        <v>154</v>
      </c>
      <c r="E284" s="17" t="s">
        <v>155</v>
      </c>
      <c r="F284" s="32">
        <v>5225.7</v>
      </c>
    </row>
    <row r="285" spans="1:6" ht="30" outlineLevel="4" x14ac:dyDescent="0.25">
      <c r="A285" s="25">
        <f t="shared" si="5"/>
        <v>276</v>
      </c>
      <c r="B285" s="16" t="s">
        <v>293</v>
      </c>
      <c r="C285" s="16" t="s">
        <v>301</v>
      </c>
      <c r="D285" s="16"/>
      <c r="E285" s="17" t="s">
        <v>302</v>
      </c>
      <c r="F285" s="32">
        <v>427</v>
      </c>
    </row>
    <row r="286" spans="1:6" ht="30" outlineLevel="5" x14ac:dyDescent="0.25">
      <c r="A286" s="25">
        <f t="shared" si="5"/>
        <v>277</v>
      </c>
      <c r="B286" s="16" t="s">
        <v>293</v>
      </c>
      <c r="C286" s="16" t="s">
        <v>301</v>
      </c>
      <c r="D286" s="16" t="s">
        <v>28</v>
      </c>
      <c r="E286" s="17" t="s">
        <v>29</v>
      </c>
      <c r="F286" s="32">
        <v>427</v>
      </c>
    </row>
    <row r="287" spans="1:6" ht="60" outlineLevel="4" x14ac:dyDescent="0.25">
      <c r="A287" s="25">
        <f t="shared" si="5"/>
        <v>278</v>
      </c>
      <c r="B287" s="16" t="s">
        <v>293</v>
      </c>
      <c r="C287" s="16" t="s">
        <v>303</v>
      </c>
      <c r="D287" s="16"/>
      <c r="E287" s="17" t="s">
        <v>304</v>
      </c>
      <c r="F287" s="32">
        <v>42</v>
      </c>
    </row>
    <row r="288" spans="1:6" ht="30" outlineLevel="5" x14ac:dyDescent="0.25">
      <c r="A288" s="25">
        <f t="shared" si="5"/>
        <v>279</v>
      </c>
      <c r="B288" s="16" t="s">
        <v>293</v>
      </c>
      <c r="C288" s="16" t="s">
        <v>303</v>
      </c>
      <c r="D288" s="16" t="s">
        <v>28</v>
      </c>
      <c r="E288" s="17" t="s">
        <v>29</v>
      </c>
      <c r="F288" s="32">
        <v>42</v>
      </c>
    </row>
    <row r="289" spans="1:6" ht="60" outlineLevel="2" x14ac:dyDescent="0.25">
      <c r="A289" s="25">
        <f t="shared" si="5"/>
        <v>280</v>
      </c>
      <c r="B289" s="16" t="s">
        <v>293</v>
      </c>
      <c r="C289" s="16" t="s">
        <v>214</v>
      </c>
      <c r="D289" s="16"/>
      <c r="E289" s="17" t="s">
        <v>215</v>
      </c>
      <c r="F289" s="32">
        <v>1593.4</v>
      </c>
    </row>
    <row r="290" spans="1:6" ht="45" outlineLevel="3" x14ac:dyDescent="0.25">
      <c r="A290" s="25">
        <f t="shared" si="5"/>
        <v>281</v>
      </c>
      <c r="B290" s="16" t="s">
        <v>293</v>
      </c>
      <c r="C290" s="16" t="s">
        <v>283</v>
      </c>
      <c r="D290" s="16"/>
      <c r="E290" s="17" t="s">
        <v>284</v>
      </c>
      <c r="F290" s="32">
        <v>1593.4</v>
      </c>
    </row>
    <row r="291" spans="1:6" ht="30" outlineLevel="4" x14ac:dyDescent="0.25">
      <c r="A291" s="25">
        <f t="shared" si="5"/>
        <v>282</v>
      </c>
      <c r="B291" s="16" t="s">
        <v>293</v>
      </c>
      <c r="C291" s="16" t="s">
        <v>305</v>
      </c>
      <c r="D291" s="16"/>
      <c r="E291" s="17" t="s">
        <v>306</v>
      </c>
      <c r="F291" s="32">
        <v>1593.4</v>
      </c>
    </row>
    <row r="292" spans="1:6" outlineLevel="5" x14ac:dyDescent="0.25">
      <c r="A292" s="25">
        <f t="shared" si="5"/>
        <v>283</v>
      </c>
      <c r="B292" s="16" t="s">
        <v>293</v>
      </c>
      <c r="C292" s="16" t="s">
        <v>305</v>
      </c>
      <c r="D292" s="16" t="s">
        <v>239</v>
      </c>
      <c r="E292" s="17" t="s">
        <v>240</v>
      </c>
      <c r="F292" s="32">
        <v>1593.4</v>
      </c>
    </row>
    <row r="293" spans="1:6" outlineLevel="1" x14ac:dyDescent="0.25">
      <c r="A293" s="24">
        <f t="shared" si="5"/>
        <v>284</v>
      </c>
      <c r="B293" s="14" t="s">
        <v>307</v>
      </c>
      <c r="C293" s="14"/>
      <c r="D293" s="14"/>
      <c r="E293" s="15" t="s">
        <v>308</v>
      </c>
      <c r="F293" s="31">
        <v>15233.962799999999</v>
      </c>
    </row>
    <row r="294" spans="1:6" ht="75" outlineLevel="2" x14ac:dyDescent="0.25">
      <c r="A294" s="25">
        <f t="shared" si="5"/>
        <v>285</v>
      </c>
      <c r="B294" s="16" t="s">
        <v>307</v>
      </c>
      <c r="C294" s="16" t="s">
        <v>184</v>
      </c>
      <c r="D294" s="16"/>
      <c r="E294" s="17" t="s">
        <v>185</v>
      </c>
      <c r="F294" s="32">
        <v>15233.962799999999</v>
      </c>
    </row>
    <row r="295" spans="1:6" ht="75" outlineLevel="3" x14ac:dyDescent="0.25">
      <c r="A295" s="25">
        <f t="shared" si="5"/>
        <v>286</v>
      </c>
      <c r="B295" s="16" t="s">
        <v>307</v>
      </c>
      <c r="C295" s="16" t="s">
        <v>309</v>
      </c>
      <c r="D295" s="16"/>
      <c r="E295" s="17" t="s">
        <v>310</v>
      </c>
      <c r="F295" s="32">
        <v>15104.362800000001</v>
      </c>
    </row>
    <row r="296" spans="1:6" ht="30" outlineLevel="4" x14ac:dyDescent="0.25">
      <c r="A296" s="25">
        <f t="shared" si="5"/>
        <v>287</v>
      </c>
      <c r="B296" s="16" t="s">
        <v>307</v>
      </c>
      <c r="C296" s="16" t="s">
        <v>311</v>
      </c>
      <c r="D296" s="16"/>
      <c r="E296" s="17" t="s">
        <v>312</v>
      </c>
      <c r="F296" s="32">
        <v>5496.3627999999999</v>
      </c>
    </row>
    <row r="297" spans="1:6" ht="30" outlineLevel="5" x14ac:dyDescent="0.25">
      <c r="A297" s="25">
        <f t="shared" si="5"/>
        <v>288</v>
      </c>
      <c r="B297" s="16" t="s">
        <v>307</v>
      </c>
      <c r="C297" s="16" t="s">
        <v>311</v>
      </c>
      <c r="D297" s="16" t="s">
        <v>28</v>
      </c>
      <c r="E297" s="17" t="s">
        <v>29</v>
      </c>
      <c r="F297" s="32">
        <v>804.74279999999999</v>
      </c>
    </row>
    <row r="298" spans="1:6" outlineLevel="5" x14ac:dyDescent="0.25">
      <c r="A298" s="25">
        <f t="shared" si="5"/>
        <v>289</v>
      </c>
      <c r="B298" s="16" t="s">
        <v>307</v>
      </c>
      <c r="C298" s="16" t="s">
        <v>311</v>
      </c>
      <c r="D298" s="16" t="s">
        <v>239</v>
      </c>
      <c r="E298" s="17" t="s">
        <v>240</v>
      </c>
      <c r="F298" s="32">
        <v>4691.62</v>
      </c>
    </row>
    <row r="299" spans="1:6" outlineLevel="4" x14ac:dyDescent="0.25">
      <c r="A299" s="25">
        <f t="shared" si="5"/>
        <v>290</v>
      </c>
      <c r="B299" s="16" t="s">
        <v>307</v>
      </c>
      <c r="C299" s="16" t="s">
        <v>313</v>
      </c>
      <c r="D299" s="16"/>
      <c r="E299" s="17" t="s">
        <v>314</v>
      </c>
      <c r="F299" s="32">
        <v>1250</v>
      </c>
    </row>
    <row r="300" spans="1:6" outlineLevel="5" x14ac:dyDescent="0.25">
      <c r="A300" s="25">
        <f t="shared" si="5"/>
        <v>291</v>
      </c>
      <c r="B300" s="16" t="s">
        <v>307</v>
      </c>
      <c r="C300" s="16" t="s">
        <v>313</v>
      </c>
      <c r="D300" s="16" t="s">
        <v>239</v>
      </c>
      <c r="E300" s="17" t="s">
        <v>240</v>
      </c>
      <c r="F300" s="32">
        <v>1250</v>
      </c>
    </row>
    <row r="301" spans="1:6" outlineLevel="4" x14ac:dyDescent="0.25">
      <c r="A301" s="25">
        <f t="shared" si="5"/>
        <v>292</v>
      </c>
      <c r="B301" s="16" t="s">
        <v>307</v>
      </c>
      <c r="C301" s="16" t="s">
        <v>315</v>
      </c>
      <c r="D301" s="16"/>
      <c r="E301" s="17" t="s">
        <v>316</v>
      </c>
      <c r="F301" s="32">
        <v>8358</v>
      </c>
    </row>
    <row r="302" spans="1:6" ht="30" outlineLevel="5" x14ac:dyDescent="0.25">
      <c r="A302" s="25">
        <f t="shared" si="5"/>
        <v>293</v>
      </c>
      <c r="B302" s="16" t="s">
        <v>307</v>
      </c>
      <c r="C302" s="16" t="s">
        <v>315</v>
      </c>
      <c r="D302" s="16" t="s">
        <v>28</v>
      </c>
      <c r="E302" s="17" t="s">
        <v>29</v>
      </c>
      <c r="F302" s="32">
        <v>1379.5</v>
      </c>
    </row>
    <row r="303" spans="1:6" outlineLevel="5" x14ac:dyDescent="0.25">
      <c r="A303" s="25">
        <f t="shared" si="5"/>
        <v>294</v>
      </c>
      <c r="B303" s="16" t="s">
        <v>307</v>
      </c>
      <c r="C303" s="16" t="s">
        <v>315</v>
      </c>
      <c r="D303" s="16" t="s">
        <v>239</v>
      </c>
      <c r="E303" s="17" t="s">
        <v>240</v>
      </c>
      <c r="F303" s="32">
        <v>6978.5</v>
      </c>
    </row>
    <row r="304" spans="1:6" ht="45" outlineLevel="3" x14ac:dyDescent="0.25">
      <c r="A304" s="25">
        <f t="shared" si="5"/>
        <v>295</v>
      </c>
      <c r="B304" s="16" t="s">
        <v>307</v>
      </c>
      <c r="C304" s="16" t="s">
        <v>317</v>
      </c>
      <c r="D304" s="16"/>
      <c r="E304" s="17" t="s">
        <v>318</v>
      </c>
      <c r="F304" s="32">
        <v>129.6</v>
      </c>
    </row>
    <row r="305" spans="1:6" ht="45" outlineLevel="4" x14ac:dyDescent="0.25">
      <c r="A305" s="25">
        <f t="shared" si="5"/>
        <v>296</v>
      </c>
      <c r="B305" s="16" t="s">
        <v>307</v>
      </c>
      <c r="C305" s="16" t="s">
        <v>319</v>
      </c>
      <c r="D305" s="16"/>
      <c r="E305" s="17" t="s">
        <v>320</v>
      </c>
      <c r="F305" s="32">
        <v>129.6</v>
      </c>
    </row>
    <row r="306" spans="1:6" ht="30" outlineLevel="5" x14ac:dyDescent="0.25">
      <c r="A306" s="25">
        <f t="shared" si="5"/>
        <v>297</v>
      </c>
      <c r="B306" s="16" t="s">
        <v>307</v>
      </c>
      <c r="C306" s="16" t="s">
        <v>319</v>
      </c>
      <c r="D306" s="16" t="s">
        <v>28</v>
      </c>
      <c r="E306" s="17" t="s">
        <v>29</v>
      </c>
      <c r="F306" s="32">
        <v>129.6</v>
      </c>
    </row>
    <row r="307" spans="1:6" outlineLevel="1" x14ac:dyDescent="0.25">
      <c r="A307" s="24">
        <f t="shared" si="5"/>
        <v>298</v>
      </c>
      <c r="B307" s="14" t="s">
        <v>321</v>
      </c>
      <c r="C307" s="14"/>
      <c r="D307" s="14"/>
      <c r="E307" s="15" t="s">
        <v>322</v>
      </c>
      <c r="F307" s="31">
        <v>139336.2819</v>
      </c>
    </row>
    <row r="308" spans="1:6" ht="45" outlineLevel="2" x14ac:dyDescent="0.25">
      <c r="A308" s="25">
        <f t="shared" si="5"/>
        <v>299</v>
      </c>
      <c r="B308" s="16" t="s">
        <v>321</v>
      </c>
      <c r="C308" s="16" t="s">
        <v>32</v>
      </c>
      <c r="D308" s="16"/>
      <c r="E308" s="17" t="s">
        <v>33</v>
      </c>
      <c r="F308" s="32">
        <v>365.9</v>
      </c>
    </row>
    <row r="309" spans="1:6" ht="45" outlineLevel="3" x14ac:dyDescent="0.25">
      <c r="A309" s="25">
        <f t="shared" si="5"/>
        <v>300</v>
      </c>
      <c r="B309" s="16" t="s">
        <v>321</v>
      </c>
      <c r="C309" s="16" t="s">
        <v>41</v>
      </c>
      <c r="D309" s="16"/>
      <c r="E309" s="17" t="s">
        <v>42</v>
      </c>
      <c r="F309" s="32">
        <v>365.9</v>
      </c>
    </row>
    <row r="310" spans="1:6" ht="30" outlineLevel="4" x14ac:dyDescent="0.25">
      <c r="A310" s="25">
        <f t="shared" si="5"/>
        <v>301</v>
      </c>
      <c r="B310" s="16" t="s">
        <v>321</v>
      </c>
      <c r="C310" s="16" t="s">
        <v>323</v>
      </c>
      <c r="D310" s="16"/>
      <c r="E310" s="17" t="s">
        <v>324</v>
      </c>
      <c r="F310" s="32">
        <v>365.9</v>
      </c>
    </row>
    <row r="311" spans="1:6" outlineLevel="5" x14ac:dyDescent="0.25">
      <c r="A311" s="25">
        <f t="shared" si="5"/>
        <v>302</v>
      </c>
      <c r="B311" s="16" t="s">
        <v>321</v>
      </c>
      <c r="C311" s="16" t="s">
        <v>323</v>
      </c>
      <c r="D311" s="16" t="s">
        <v>206</v>
      </c>
      <c r="E311" s="17" t="s">
        <v>207</v>
      </c>
      <c r="F311" s="32">
        <v>365.9</v>
      </c>
    </row>
    <row r="312" spans="1:6" ht="75" outlineLevel="2" x14ac:dyDescent="0.25">
      <c r="A312" s="25">
        <f t="shared" si="5"/>
        <v>303</v>
      </c>
      <c r="B312" s="16" t="s">
        <v>321</v>
      </c>
      <c r="C312" s="16" t="s">
        <v>184</v>
      </c>
      <c r="D312" s="16"/>
      <c r="E312" s="17" t="s">
        <v>185</v>
      </c>
      <c r="F312" s="32">
        <v>103345.3</v>
      </c>
    </row>
    <row r="313" spans="1:6" ht="45" outlineLevel="3" x14ac:dyDescent="0.25">
      <c r="A313" s="25">
        <f t="shared" si="5"/>
        <v>304</v>
      </c>
      <c r="B313" s="16" t="s">
        <v>321</v>
      </c>
      <c r="C313" s="16" t="s">
        <v>186</v>
      </c>
      <c r="D313" s="16"/>
      <c r="E313" s="17" t="s">
        <v>187</v>
      </c>
      <c r="F313" s="32">
        <v>103345.3</v>
      </c>
    </row>
    <row r="314" spans="1:6" ht="30" outlineLevel="4" x14ac:dyDescent="0.25">
      <c r="A314" s="25">
        <f t="shared" si="5"/>
        <v>305</v>
      </c>
      <c r="B314" s="16" t="s">
        <v>321</v>
      </c>
      <c r="C314" s="16" t="s">
        <v>325</v>
      </c>
      <c r="D314" s="16"/>
      <c r="E314" s="17" t="s">
        <v>326</v>
      </c>
      <c r="F314" s="32">
        <v>200</v>
      </c>
    </row>
    <row r="315" spans="1:6" ht="30" outlineLevel="5" x14ac:dyDescent="0.25">
      <c r="A315" s="25">
        <f t="shared" si="5"/>
        <v>306</v>
      </c>
      <c r="B315" s="16" t="s">
        <v>321</v>
      </c>
      <c r="C315" s="16" t="s">
        <v>325</v>
      </c>
      <c r="D315" s="16" t="s">
        <v>28</v>
      </c>
      <c r="E315" s="17" t="s">
        <v>29</v>
      </c>
      <c r="F315" s="32">
        <v>200</v>
      </c>
    </row>
    <row r="316" spans="1:6" ht="30" outlineLevel="4" x14ac:dyDescent="0.25">
      <c r="A316" s="25">
        <f t="shared" si="5"/>
        <v>307</v>
      </c>
      <c r="B316" s="16" t="s">
        <v>321</v>
      </c>
      <c r="C316" s="16" t="s">
        <v>327</v>
      </c>
      <c r="D316" s="16"/>
      <c r="E316" s="17" t="s">
        <v>328</v>
      </c>
      <c r="F316" s="32">
        <v>32006.3</v>
      </c>
    </row>
    <row r="317" spans="1:6" ht="30" outlineLevel="5" x14ac:dyDescent="0.25">
      <c r="A317" s="25">
        <f t="shared" si="5"/>
        <v>308</v>
      </c>
      <c r="B317" s="16" t="s">
        <v>321</v>
      </c>
      <c r="C317" s="16" t="s">
        <v>327</v>
      </c>
      <c r="D317" s="16" t="s">
        <v>28</v>
      </c>
      <c r="E317" s="17" t="s">
        <v>29</v>
      </c>
      <c r="F317" s="32">
        <v>32006.3</v>
      </c>
    </row>
    <row r="318" spans="1:6" ht="30" outlineLevel="4" x14ac:dyDescent="0.25">
      <c r="A318" s="25">
        <f t="shared" si="5"/>
        <v>309</v>
      </c>
      <c r="B318" s="16" t="s">
        <v>321</v>
      </c>
      <c r="C318" s="16" t="s">
        <v>329</v>
      </c>
      <c r="D318" s="16"/>
      <c r="E318" s="17" t="s">
        <v>330</v>
      </c>
      <c r="F318" s="32">
        <v>16850.900000000001</v>
      </c>
    </row>
    <row r="319" spans="1:6" ht="30" outlineLevel="5" x14ac:dyDescent="0.25">
      <c r="A319" s="25">
        <f t="shared" si="5"/>
        <v>310</v>
      </c>
      <c r="B319" s="16" t="s">
        <v>321</v>
      </c>
      <c r="C319" s="16" t="s">
        <v>329</v>
      </c>
      <c r="D319" s="16" t="s">
        <v>28</v>
      </c>
      <c r="E319" s="17" t="s">
        <v>29</v>
      </c>
      <c r="F319" s="32">
        <v>16850.900000000001</v>
      </c>
    </row>
    <row r="320" spans="1:6" ht="30" outlineLevel="4" x14ac:dyDescent="0.25">
      <c r="A320" s="25">
        <f t="shared" si="5"/>
        <v>311</v>
      </c>
      <c r="B320" s="16" t="s">
        <v>321</v>
      </c>
      <c r="C320" s="16" t="s">
        <v>331</v>
      </c>
      <c r="D320" s="16"/>
      <c r="E320" s="17" t="s">
        <v>332</v>
      </c>
      <c r="F320" s="32">
        <v>15293.4</v>
      </c>
    </row>
    <row r="321" spans="1:6" ht="30" outlineLevel="5" x14ac:dyDescent="0.25">
      <c r="A321" s="25">
        <f t="shared" si="5"/>
        <v>312</v>
      </c>
      <c r="B321" s="16" t="s">
        <v>321</v>
      </c>
      <c r="C321" s="16" t="s">
        <v>331</v>
      </c>
      <c r="D321" s="16" t="s">
        <v>28</v>
      </c>
      <c r="E321" s="17" t="s">
        <v>29</v>
      </c>
      <c r="F321" s="32">
        <v>15293.4</v>
      </c>
    </row>
    <row r="322" spans="1:6" ht="30" outlineLevel="4" x14ac:dyDescent="0.25">
      <c r="A322" s="25">
        <f t="shared" si="5"/>
        <v>313</v>
      </c>
      <c r="B322" s="16" t="s">
        <v>321</v>
      </c>
      <c r="C322" s="16" t="s">
        <v>333</v>
      </c>
      <c r="D322" s="16"/>
      <c r="E322" s="17" t="s">
        <v>334</v>
      </c>
      <c r="F322" s="32">
        <v>6016.4</v>
      </c>
    </row>
    <row r="323" spans="1:6" ht="30" outlineLevel="5" x14ac:dyDescent="0.25">
      <c r="A323" s="25">
        <f t="shared" si="5"/>
        <v>314</v>
      </c>
      <c r="B323" s="16" t="s">
        <v>321</v>
      </c>
      <c r="C323" s="16" t="s">
        <v>333</v>
      </c>
      <c r="D323" s="16" t="s">
        <v>28</v>
      </c>
      <c r="E323" s="17" t="s">
        <v>29</v>
      </c>
      <c r="F323" s="32">
        <v>6016.4</v>
      </c>
    </row>
    <row r="324" spans="1:6" ht="30" outlineLevel="4" x14ac:dyDescent="0.25">
      <c r="A324" s="25">
        <f t="shared" si="5"/>
        <v>315</v>
      </c>
      <c r="B324" s="16" t="s">
        <v>321</v>
      </c>
      <c r="C324" s="16" t="s">
        <v>335</v>
      </c>
      <c r="D324" s="16"/>
      <c r="E324" s="17" t="s">
        <v>336</v>
      </c>
      <c r="F324" s="32">
        <v>2037.4</v>
      </c>
    </row>
    <row r="325" spans="1:6" ht="30" outlineLevel="5" x14ac:dyDescent="0.25">
      <c r="A325" s="25">
        <f t="shared" si="5"/>
        <v>316</v>
      </c>
      <c r="B325" s="16" t="s">
        <v>321</v>
      </c>
      <c r="C325" s="16" t="s">
        <v>335</v>
      </c>
      <c r="D325" s="16" t="s">
        <v>28</v>
      </c>
      <c r="E325" s="17" t="s">
        <v>29</v>
      </c>
      <c r="F325" s="32">
        <v>2037.4</v>
      </c>
    </row>
    <row r="326" spans="1:6" ht="30" outlineLevel="4" x14ac:dyDescent="0.25">
      <c r="A326" s="25">
        <f t="shared" si="5"/>
        <v>317</v>
      </c>
      <c r="B326" s="16" t="s">
        <v>321</v>
      </c>
      <c r="C326" s="16" t="s">
        <v>337</v>
      </c>
      <c r="D326" s="16"/>
      <c r="E326" s="17" t="s">
        <v>338</v>
      </c>
      <c r="F326" s="32">
        <v>8475.4</v>
      </c>
    </row>
    <row r="327" spans="1:6" ht="30" outlineLevel="5" x14ac:dyDescent="0.25">
      <c r="A327" s="25">
        <f t="shared" si="5"/>
        <v>318</v>
      </c>
      <c r="B327" s="16" t="s">
        <v>321</v>
      </c>
      <c r="C327" s="16" t="s">
        <v>337</v>
      </c>
      <c r="D327" s="16" t="s">
        <v>28</v>
      </c>
      <c r="E327" s="17" t="s">
        <v>29</v>
      </c>
      <c r="F327" s="32">
        <v>8475.4</v>
      </c>
    </row>
    <row r="328" spans="1:6" ht="45" outlineLevel="4" x14ac:dyDescent="0.25">
      <c r="A328" s="25">
        <f t="shared" ref="A328:A391" si="6">ROW()-9</f>
        <v>319</v>
      </c>
      <c r="B328" s="16" t="s">
        <v>321</v>
      </c>
      <c r="C328" s="16" t="s">
        <v>339</v>
      </c>
      <c r="D328" s="16"/>
      <c r="E328" s="17" t="s">
        <v>340</v>
      </c>
      <c r="F328" s="32">
        <v>1152.8</v>
      </c>
    </row>
    <row r="329" spans="1:6" ht="30" outlineLevel="5" x14ac:dyDescent="0.25">
      <c r="A329" s="25">
        <f t="shared" si="6"/>
        <v>320</v>
      </c>
      <c r="B329" s="16" t="s">
        <v>321</v>
      </c>
      <c r="C329" s="16" t="s">
        <v>339</v>
      </c>
      <c r="D329" s="16" t="s">
        <v>28</v>
      </c>
      <c r="E329" s="17" t="s">
        <v>29</v>
      </c>
      <c r="F329" s="32">
        <v>1152.8</v>
      </c>
    </row>
    <row r="330" spans="1:6" ht="60" outlineLevel="4" x14ac:dyDescent="0.25">
      <c r="A330" s="25">
        <f t="shared" si="6"/>
        <v>321</v>
      </c>
      <c r="B330" s="16" t="s">
        <v>321</v>
      </c>
      <c r="C330" s="16" t="s">
        <v>341</v>
      </c>
      <c r="D330" s="16"/>
      <c r="E330" s="17" t="s">
        <v>342</v>
      </c>
      <c r="F330" s="32">
        <v>89.1</v>
      </c>
    </row>
    <row r="331" spans="1:6" ht="30" outlineLevel="5" x14ac:dyDescent="0.25">
      <c r="A331" s="25">
        <f t="shared" si="6"/>
        <v>322</v>
      </c>
      <c r="B331" s="16" t="s">
        <v>321</v>
      </c>
      <c r="C331" s="16" t="s">
        <v>341</v>
      </c>
      <c r="D331" s="16" t="s">
        <v>28</v>
      </c>
      <c r="E331" s="17" t="s">
        <v>29</v>
      </c>
      <c r="F331" s="32">
        <v>89.1</v>
      </c>
    </row>
    <row r="332" spans="1:6" ht="30" outlineLevel="4" x14ac:dyDescent="0.25">
      <c r="A332" s="25">
        <f t="shared" si="6"/>
        <v>323</v>
      </c>
      <c r="B332" s="16" t="s">
        <v>321</v>
      </c>
      <c r="C332" s="16" t="s">
        <v>343</v>
      </c>
      <c r="D332" s="16"/>
      <c r="E332" s="17" t="s">
        <v>344</v>
      </c>
      <c r="F332" s="32">
        <v>2726.5</v>
      </c>
    </row>
    <row r="333" spans="1:6" ht="30" outlineLevel="5" x14ac:dyDescent="0.25">
      <c r="A333" s="25">
        <f t="shared" si="6"/>
        <v>324</v>
      </c>
      <c r="B333" s="16" t="s">
        <v>321</v>
      </c>
      <c r="C333" s="16" t="s">
        <v>343</v>
      </c>
      <c r="D333" s="16" t="s">
        <v>28</v>
      </c>
      <c r="E333" s="17" t="s">
        <v>29</v>
      </c>
      <c r="F333" s="32">
        <v>2726.5</v>
      </c>
    </row>
    <row r="334" spans="1:6" outlineLevel="4" x14ac:dyDescent="0.25">
      <c r="A334" s="25">
        <f t="shared" si="6"/>
        <v>325</v>
      </c>
      <c r="B334" s="16" t="s">
        <v>321</v>
      </c>
      <c r="C334" s="16" t="s">
        <v>345</v>
      </c>
      <c r="D334" s="16"/>
      <c r="E334" s="17" t="s">
        <v>346</v>
      </c>
      <c r="F334" s="32">
        <v>3732</v>
      </c>
    </row>
    <row r="335" spans="1:6" ht="30" outlineLevel="5" x14ac:dyDescent="0.25">
      <c r="A335" s="25">
        <f t="shared" si="6"/>
        <v>326</v>
      </c>
      <c r="B335" s="16" t="s">
        <v>321</v>
      </c>
      <c r="C335" s="16" t="s">
        <v>345</v>
      </c>
      <c r="D335" s="16" t="s">
        <v>28</v>
      </c>
      <c r="E335" s="17" t="s">
        <v>29</v>
      </c>
      <c r="F335" s="32">
        <v>3732</v>
      </c>
    </row>
    <row r="336" spans="1:6" ht="30" outlineLevel="4" x14ac:dyDescent="0.25">
      <c r="A336" s="25">
        <f t="shared" si="6"/>
        <v>327</v>
      </c>
      <c r="B336" s="16" t="s">
        <v>321</v>
      </c>
      <c r="C336" s="16" t="s">
        <v>347</v>
      </c>
      <c r="D336" s="16"/>
      <c r="E336" s="17" t="s">
        <v>348</v>
      </c>
      <c r="F336" s="32">
        <v>1712.7</v>
      </c>
    </row>
    <row r="337" spans="1:6" ht="30" outlineLevel="5" x14ac:dyDescent="0.25">
      <c r="A337" s="25">
        <f t="shared" si="6"/>
        <v>328</v>
      </c>
      <c r="B337" s="16" t="s">
        <v>321</v>
      </c>
      <c r="C337" s="16" t="s">
        <v>347</v>
      </c>
      <c r="D337" s="16" t="s">
        <v>28</v>
      </c>
      <c r="E337" s="17" t="s">
        <v>29</v>
      </c>
      <c r="F337" s="32">
        <v>1712.7</v>
      </c>
    </row>
    <row r="338" spans="1:6" ht="45" outlineLevel="4" x14ac:dyDescent="0.25">
      <c r="A338" s="25">
        <f t="shared" si="6"/>
        <v>329</v>
      </c>
      <c r="B338" s="16" t="s">
        <v>321</v>
      </c>
      <c r="C338" s="16" t="s">
        <v>349</v>
      </c>
      <c r="D338" s="16"/>
      <c r="E338" s="17" t="s">
        <v>350</v>
      </c>
      <c r="F338" s="32">
        <v>13052.4</v>
      </c>
    </row>
    <row r="339" spans="1:6" ht="30" outlineLevel="5" x14ac:dyDescent="0.25">
      <c r="A339" s="25">
        <f t="shared" si="6"/>
        <v>330</v>
      </c>
      <c r="B339" s="16" t="s">
        <v>321</v>
      </c>
      <c r="C339" s="16" t="s">
        <v>349</v>
      </c>
      <c r="D339" s="16" t="s">
        <v>28</v>
      </c>
      <c r="E339" s="17" t="s">
        <v>29</v>
      </c>
      <c r="F339" s="32">
        <v>13052.4</v>
      </c>
    </row>
    <row r="340" spans="1:6" ht="90" outlineLevel="2" x14ac:dyDescent="0.25">
      <c r="A340" s="25">
        <f t="shared" si="6"/>
        <v>331</v>
      </c>
      <c r="B340" s="16" t="s">
        <v>321</v>
      </c>
      <c r="C340" s="16" t="s">
        <v>351</v>
      </c>
      <c r="D340" s="16"/>
      <c r="E340" s="17" t="s">
        <v>352</v>
      </c>
      <c r="F340" s="32">
        <v>35625.081899999997</v>
      </c>
    </row>
    <row r="341" spans="1:6" ht="30" outlineLevel="4" x14ac:dyDescent="0.25">
      <c r="A341" s="25">
        <f t="shared" si="6"/>
        <v>332</v>
      </c>
      <c r="B341" s="16" t="s">
        <v>321</v>
      </c>
      <c r="C341" s="16" t="s">
        <v>353</v>
      </c>
      <c r="D341" s="16"/>
      <c r="E341" s="17" t="s">
        <v>354</v>
      </c>
      <c r="F341" s="32">
        <v>5281.5</v>
      </c>
    </row>
    <row r="342" spans="1:6" ht="30" outlineLevel="5" x14ac:dyDescent="0.25">
      <c r="A342" s="25">
        <f t="shared" si="6"/>
        <v>333</v>
      </c>
      <c r="B342" s="16" t="s">
        <v>321</v>
      </c>
      <c r="C342" s="16" t="s">
        <v>353</v>
      </c>
      <c r="D342" s="16" t="s">
        <v>28</v>
      </c>
      <c r="E342" s="17" t="s">
        <v>29</v>
      </c>
      <c r="F342" s="32">
        <v>5281.5</v>
      </c>
    </row>
    <row r="343" spans="1:6" ht="30" outlineLevel="4" x14ac:dyDescent="0.25">
      <c r="A343" s="25">
        <f t="shared" si="6"/>
        <v>334</v>
      </c>
      <c r="B343" s="16" t="s">
        <v>321</v>
      </c>
      <c r="C343" s="16" t="s">
        <v>355</v>
      </c>
      <c r="D343" s="16"/>
      <c r="E343" s="17" t="s">
        <v>356</v>
      </c>
      <c r="F343" s="32">
        <v>20000.099999999999</v>
      </c>
    </row>
    <row r="344" spans="1:6" ht="30" outlineLevel="5" x14ac:dyDescent="0.25">
      <c r="A344" s="25">
        <f t="shared" si="6"/>
        <v>335</v>
      </c>
      <c r="B344" s="16" t="s">
        <v>321</v>
      </c>
      <c r="C344" s="16" t="s">
        <v>355</v>
      </c>
      <c r="D344" s="16" t="s">
        <v>28</v>
      </c>
      <c r="E344" s="17" t="s">
        <v>29</v>
      </c>
      <c r="F344" s="32">
        <v>20000.099999999999</v>
      </c>
    </row>
    <row r="345" spans="1:6" ht="45" outlineLevel="4" x14ac:dyDescent="0.25">
      <c r="A345" s="25">
        <f t="shared" si="6"/>
        <v>336</v>
      </c>
      <c r="B345" s="16" t="s">
        <v>321</v>
      </c>
      <c r="C345" s="16" t="s">
        <v>357</v>
      </c>
      <c r="D345" s="16"/>
      <c r="E345" s="17" t="s">
        <v>358</v>
      </c>
      <c r="F345" s="32">
        <v>300</v>
      </c>
    </row>
    <row r="346" spans="1:6" ht="30" outlineLevel="5" x14ac:dyDescent="0.25">
      <c r="A346" s="25">
        <f t="shared" si="6"/>
        <v>337</v>
      </c>
      <c r="B346" s="16" t="s">
        <v>321</v>
      </c>
      <c r="C346" s="16" t="s">
        <v>357</v>
      </c>
      <c r="D346" s="16" t="s">
        <v>28</v>
      </c>
      <c r="E346" s="17" t="s">
        <v>29</v>
      </c>
      <c r="F346" s="32">
        <v>300</v>
      </c>
    </row>
    <row r="347" spans="1:6" ht="45" outlineLevel="4" x14ac:dyDescent="0.25">
      <c r="A347" s="25">
        <f t="shared" si="6"/>
        <v>338</v>
      </c>
      <c r="B347" s="16" t="s">
        <v>321</v>
      </c>
      <c r="C347" s="16" t="s">
        <v>359</v>
      </c>
      <c r="D347" s="16"/>
      <c r="E347" s="17" t="s">
        <v>360</v>
      </c>
      <c r="F347" s="32">
        <v>607.41189999999995</v>
      </c>
    </row>
    <row r="348" spans="1:6" outlineLevel="5" x14ac:dyDescent="0.25">
      <c r="A348" s="25">
        <f t="shared" si="6"/>
        <v>339</v>
      </c>
      <c r="B348" s="16" t="s">
        <v>321</v>
      </c>
      <c r="C348" s="16" t="s">
        <v>359</v>
      </c>
      <c r="D348" s="16" t="s">
        <v>91</v>
      </c>
      <c r="E348" s="17" t="s">
        <v>92</v>
      </c>
      <c r="F348" s="32">
        <v>607.41189999999995</v>
      </c>
    </row>
    <row r="349" spans="1:6" ht="45" outlineLevel="4" x14ac:dyDescent="0.25">
      <c r="A349" s="25">
        <f t="shared" si="6"/>
        <v>340</v>
      </c>
      <c r="B349" s="16" t="s">
        <v>321</v>
      </c>
      <c r="C349" s="16" t="s">
        <v>361</v>
      </c>
      <c r="D349" s="16"/>
      <c r="E349" s="17" t="s">
        <v>362</v>
      </c>
      <c r="F349" s="32">
        <v>9436.07</v>
      </c>
    </row>
    <row r="350" spans="1:6" ht="30" outlineLevel="5" x14ac:dyDescent="0.25">
      <c r="A350" s="25">
        <f t="shared" si="6"/>
        <v>341</v>
      </c>
      <c r="B350" s="16" t="s">
        <v>321</v>
      </c>
      <c r="C350" s="16" t="s">
        <v>361</v>
      </c>
      <c r="D350" s="16" t="s">
        <v>28</v>
      </c>
      <c r="E350" s="17" t="s">
        <v>29</v>
      </c>
      <c r="F350" s="32">
        <v>9436.07</v>
      </c>
    </row>
    <row r="351" spans="1:6" ht="30" outlineLevel="1" x14ac:dyDescent="0.25">
      <c r="A351" s="24">
        <f t="shared" si="6"/>
        <v>342</v>
      </c>
      <c r="B351" s="14" t="s">
        <v>363</v>
      </c>
      <c r="C351" s="14"/>
      <c r="D351" s="14"/>
      <c r="E351" s="15" t="s">
        <v>364</v>
      </c>
      <c r="F351" s="31">
        <v>50220.723019999998</v>
      </c>
    </row>
    <row r="352" spans="1:6" ht="75" outlineLevel="2" x14ac:dyDescent="0.25">
      <c r="A352" s="25">
        <f t="shared" si="6"/>
        <v>343</v>
      </c>
      <c r="B352" s="16" t="s">
        <v>363</v>
      </c>
      <c r="C352" s="16" t="s">
        <v>184</v>
      </c>
      <c r="D352" s="16"/>
      <c r="E352" s="17" t="s">
        <v>185</v>
      </c>
      <c r="F352" s="32">
        <v>50193.723019999998</v>
      </c>
    </row>
    <row r="353" spans="1:6" ht="45" outlineLevel="3" x14ac:dyDescent="0.25">
      <c r="A353" s="25">
        <f t="shared" si="6"/>
        <v>344</v>
      </c>
      <c r="B353" s="16" t="s">
        <v>363</v>
      </c>
      <c r="C353" s="16" t="s">
        <v>295</v>
      </c>
      <c r="D353" s="16"/>
      <c r="E353" s="17" t="s">
        <v>296</v>
      </c>
      <c r="F353" s="32">
        <v>20464.8</v>
      </c>
    </row>
    <row r="354" spans="1:6" ht="30" outlineLevel="4" x14ac:dyDescent="0.25">
      <c r="A354" s="25">
        <f t="shared" si="6"/>
        <v>345</v>
      </c>
      <c r="B354" s="16" t="s">
        <v>363</v>
      </c>
      <c r="C354" s="16" t="s">
        <v>365</v>
      </c>
      <c r="D354" s="16"/>
      <c r="E354" s="17" t="s">
        <v>366</v>
      </c>
      <c r="F354" s="32">
        <v>20464.8</v>
      </c>
    </row>
    <row r="355" spans="1:6" ht="60" outlineLevel="5" x14ac:dyDescent="0.25">
      <c r="A355" s="25">
        <f t="shared" si="6"/>
        <v>346</v>
      </c>
      <c r="B355" s="16" t="s">
        <v>363</v>
      </c>
      <c r="C355" s="16" t="s">
        <v>365</v>
      </c>
      <c r="D355" s="16" t="s">
        <v>154</v>
      </c>
      <c r="E355" s="17" t="s">
        <v>155</v>
      </c>
      <c r="F355" s="32">
        <v>20464.8</v>
      </c>
    </row>
    <row r="356" spans="1:6" ht="90" outlineLevel="3" x14ac:dyDescent="0.25">
      <c r="A356" s="25">
        <f t="shared" si="6"/>
        <v>347</v>
      </c>
      <c r="B356" s="16" t="s">
        <v>363</v>
      </c>
      <c r="C356" s="16" t="s">
        <v>367</v>
      </c>
      <c r="D356" s="16"/>
      <c r="E356" s="17" t="s">
        <v>368</v>
      </c>
      <c r="F356" s="32">
        <v>29728.923019999998</v>
      </c>
    </row>
    <row r="357" spans="1:6" ht="30" outlineLevel="4" x14ac:dyDescent="0.25">
      <c r="A357" s="25">
        <f t="shared" si="6"/>
        <v>348</v>
      </c>
      <c r="B357" s="16" t="s">
        <v>363</v>
      </c>
      <c r="C357" s="16" t="s">
        <v>369</v>
      </c>
      <c r="D357" s="16"/>
      <c r="E357" s="17" t="s">
        <v>370</v>
      </c>
      <c r="F357" s="32">
        <v>29728.923019999998</v>
      </c>
    </row>
    <row r="358" spans="1:6" outlineLevel="5" x14ac:dyDescent="0.25">
      <c r="A358" s="25">
        <f t="shared" si="6"/>
        <v>349</v>
      </c>
      <c r="B358" s="16" t="s">
        <v>363</v>
      </c>
      <c r="C358" s="16" t="s">
        <v>369</v>
      </c>
      <c r="D358" s="16" t="s">
        <v>91</v>
      </c>
      <c r="E358" s="17" t="s">
        <v>92</v>
      </c>
      <c r="F358" s="32">
        <v>23507.623019999999</v>
      </c>
    </row>
    <row r="359" spans="1:6" ht="30" outlineLevel="5" x14ac:dyDescent="0.25">
      <c r="A359" s="25">
        <f t="shared" si="6"/>
        <v>350</v>
      </c>
      <c r="B359" s="16" t="s">
        <v>363</v>
      </c>
      <c r="C359" s="16" t="s">
        <v>369</v>
      </c>
      <c r="D359" s="16" t="s">
        <v>28</v>
      </c>
      <c r="E359" s="17" t="s">
        <v>29</v>
      </c>
      <c r="F359" s="32">
        <v>6209.2</v>
      </c>
    </row>
    <row r="360" spans="1:6" outlineLevel="5" x14ac:dyDescent="0.25">
      <c r="A360" s="25">
        <f t="shared" si="6"/>
        <v>351</v>
      </c>
      <c r="B360" s="16" t="s">
        <v>363</v>
      </c>
      <c r="C360" s="16" t="s">
        <v>369</v>
      </c>
      <c r="D360" s="16" t="s">
        <v>57</v>
      </c>
      <c r="E360" s="17" t="s">
        <v>58</v>
      </c>
      <c r="F360" s="32">
        <v>12.1</v>
      </c>
    </row>
    <row r="361" spans="1:6" ht="45" outlineLevel="2" x14ac:dyDescent="0.25">
      <c r="A361" s="25">
        <f t="shared" si="6"/>
        <v>352</v>
      </c>
      <c r="B361" s="16" t="s">
        <v>363</v>
      </c>
      <c r="C361" s="16" t="s">
        <v>114</v>
      </c>
      <c r="D361" s="16"/>
      <c r="E361" s="17" t="s">
        <v>115</v>
      </c>
      <c r="F361" s="32">
        <v>27</v>
      </c>
    </row>
    <row r="362" spans="1:6" ht="45" outlineLevel="3" x14ac:dyDescent="0.25">
      <c r="A362" s="25">
        <f t="shared" si="6"/>
        <v>353</v>
      </c>
      <c r="B362" s="16" t="s">
        <v>363</v>
      </c>
      <c r="C362" s="16" t="s">
        <v>371</v>
      </c>
      <c r="D362" s="16"/>
      <c r="E362" s="17" t="s">
        <v>372</v>
      </c>
      <c r="F362" s="32">
        <v>27</v>
      </c>
    </row>
    <row r="363" spans="1:6" ht="90" outlineLevel="4" x14ac:dyDescent="0.25">
      <c r="A363" s="25">
        <f t="shared" si="6"/>
        <v>354</v>
      </c>
      <c r="B363" s="16" t="s">
        <v>363</v>
      </c>
      <c r="C363" s="16" t="s">
        <v>373</v>
      </c>
      <c r="D363" s="16"/>
      <c r="E363" s="17" t="s">
        <v>374</v>
      </c>
      <c r="F363" s="32">
        <v>27</v>
      </c>
    </row>
    <row r="364" spans="1:6" ht="60" outlineLevel="5" x14ac:dyDescent="0.25">
      <c r="A364" s="25">
        <f t="shared" si="6"/>
        <v>355</v>
      </c>
      <c r="B364" s="16" t="s">
        <v>363</v>
      </c>
      <c r="C364" s="16" t="s">
        <v>373</v>
      </c>
      <c r="D364" s="16" t="s">
        <v>154</v>
      </c>
      <c r="E364" s="17" t="s">
        <v>155</v>
      </c>
      <c r="F364" s="32">
        <v>27</v>
      </c>
    </row>
    <row r="365" spans="1:6" x14ac:dyDescent="0.25">
      <c r="A365" s="23">
        <f t="shared" si="6"/>
        <v>356</v>
      </c>
      <c r="B365" s="12" t="s">
        <v>377</v>
      </c>
      <c r="C365" s="12"/>
      <c r="D365" s="12"/>
      <c r="E365" s="13" t="s">
        <v>378</v>
      </c>
      <c r="F365" s="30">
        <v>8837</v>
      </c>
    </row>
    <row r="366" spans="1:6" outlineLevel="1" x14ac:dyDescent="0.25">
      <c r="A366" s="24">
        <f t="shared" si="6"/>
        <v>357</v>
      </c>
      <c r="B366" s="14" t="s">
        <v>379</v>
      </c>
      <c r="C366" s="14"/>
      <c r="D366" s="14"/>
      <c r="E366" s="15" t="s">
        <v>380</v>
      </c>
      <c r="F366" s="31">
        <v>5300</v>
      </c>
    </row>
    <row r="367" spans="1:6" ht="45" outlineLevel="2" x14ac:dyDescent="0.25">
      <c r="A367" s="25">
        <f t="shared" si="6"/>
        <v>358</v>
      </c>
      <c r="B367" s="16" t="s">
        <v>379</v>
      </c>
      <c r="C367" s="16" t="s">
        <v>32</v>
      </c>
      <c r="D367" s="16"/>
      <c r="E367" s="17" t="s">
        <v>33</v>
      </c>
      <c r="F367" s="32">
        <v>2060</v>
      </c>
    </row>
    <row r="368" spans="1:6" ht="60" outlineLevel="3" x14ac:dyDescent="0.25">
      <c r="A368" s="25">
        <f t="shared" si="6"/>
        <v>359</v>
      </c>
      <c r="B368" s="16" t="s">
        <v>379</v>
      </c>
      <c r="C368" s="16" t="s">
        <v>192</v>
      </c>
      <c r="D368" s="16"/>
      <c r="E368" s="17" t="s">
        <v>193</v>
      </c>
      <c r="F368" s="32">
        <v>2060</v>
      </c>
    </row>
    <row r="369" spans="1:6" ht="30" outlineLevel="4" x14ac:dyDescent="0.25">
      <c r="A369" s="25">
        <f t="shared" si="6"/>
        <v>360</v>
      </c>
      <c r="B369" s="16" t="s">
        <v>379</v>
      </c>
      <c r="C369" s="16" t="s">
        <v>381</v>
      </c>
      <c r="D369" s="16"/>
      <c r="E369" s="17" t="s">
        <v>382</v>
      </c>
      <c r="F369" s="32">
        <v>1650</v>
      </c>
    </row>
    <row r="370" spans="1:6" ht="30" outlineLevel="5" x14ac:dyDescent="0.25">
      <c r="A370" s="25">
        <f t="shared" si="6"/>
        <v>361</v>
      </c>
      <c r="B370" s="16" t="s">
        <v>379</v>
      </c>
      <c r="C370" s="16" t="s">
        <v>381</v>
      </c>
      <c r="D370" s="16" t="s">
        <v>28</v>
      </c>
      <c r="E370" s="17" t="s">
        <v>29</v>
      </c>
      <c r="F370" s="32">
        <v>1650</v>
      </c>
    </row>
    <row r="371" spans="1:6" outlineLevel="4" x14ac:dyDescent="0.25">
      <c r="A371" s="25">
        <f t="shared" si="6"/>
        <v>362</v>
      </c>
      <c r="B371" s="16" t="s">
        <v>379</v>
      </c>
      <c r="C371" s="16" t="s">
        <v>383</v>
      </c>
      <c r="D371" s="16"/>
      <c r="E371" s="17" t="s">
        <v>384</v>
      </c>
      <c r="F371" s="32">
        <v>410</v>
      </c>
    </row>
    <row r="372" spans="1:6" ht="30" outlineLevel="5" x14ac:dyDescent="0.25">
      <c r="A372" s="25">
        <f t="shared" si="6"/>
        <v>363</v>
      </c>
      <c r="B372" s="16" t="s">
        <v>379</v>
      </c>
      <c r="C372" s="16" t="s">
        <v>383</v>
      </c>
      <c r="D372" s="16" t="s">
        <v>28</v>
      </c>
      <c r="E372" s="17" t="s">
        <v>29</v>
      </c>
      <c r="F372" s="32">
        <v>410</v>
      </c>
    </row>
    <row r="373" spans="1:6" ht="75" outlineLevel="2" x14ac:dyDescent="0.25">
      <c r="A373" s="25">
        <f t="shared" si="6"/>
        <v>364</v>
      </c>
      <c r="B373" s="16" t="s">
        <v>379</v>
      </c>
      <c r="C373" s="16" t="s">
        <v>184</v>
      </c>
      <c r="D373" s="16"/>
      <c r="E373" s="17" t="s">
        <v>185</v>
      </c>
      <c r="F373" s="32">
        <v>3240</v>
      </c>
    </row>
    <row r="374" spans="1:6" ht="75" outlineLevel="3" x14ac:dyDescent="0.25">
      <c r="A374" s="25">
        <f t="shared" si="6"/>
        <v>365</v>
      </c>
      <c r="B374" s="16" t="s">
        <v>379</v>
      </c>
      <c r="C374" s="16" t="s">
        <v>309</v>
      </c>
      <c r="D374" s="16"/>
      <c r="E374" s="17" t="s">
        <v>310</v>
      </c>
      <c r="F374" s="32">
        <v>3240</v>
      </c>
    </row>
    <row r="375" spans="1:6" ht="30" outlineLevel="4" x14ac:dyDescent="0.25">
      <c r="A375" s="25">
        <f t="shared" si="6"/>
        <v>366</v>
      </c>
      <c r="B375" s="16" t="s">
        <v>379</v>
      </c>
      <c r="C375" s="16" t="s">
        <v>385</v>
      </c>
      <c r="D375" s="16"/>
      <c r="E375" s="17" t="s">
        <v>386</v>
      </c>
      <c r="F375" s="32">
        <v>3240</v>
      </c>
    </row>
    <row r="376" spans="1:6" outlineLevel="5" x14ac:dyDescent="0.25">
      <c r="A376" s="25">
        <f t="shared" si="6"/>
        <v>367</v>
      </c>
      <c r="B376" s="16" t="s">
        <v>379</v>
      </c>
      <c r="C376" s="16" t="s">
        <v>385</v>
      </c>
      <c r="D376" s="16" t="s">
        <v>239</v>
      </c>
      <c r="E376" s="17" t="s">
        <v>240</v>
      </c>
      <c r="F376" s="32">
        <v>3240</v>
      </c>
    </row>
    <row r="377" spans="1:6" ht="30" outlineLevel="1" x14ac:dyDescent="0.25">
      <c r="A377" s="24">
        <f t="shared" si="6"/>
        <v>368</v>
      </c>
      <c r="B377" s="14" t="s">
        <v>387</v>
      </c>
      <c r="C377" s="14"/>
      <c r="D377" s="14"/>
      <c r="E377" s="15" t="s">
        <v>388</v>
      </c>
      <c r="F377" s="31">
        <v>3537</v>
      </c>
    </row>
    <row r="378" spans="1:6" ht="45" outlineLevel="2" x14ac:dyDescent="0.25">
      <c r="A378" s="25">
        <f t="shared" si="6"/>
        <v>369</v>
      </c>
      <c r="B378" s="16" t="s">
        <v>387</v>
      </c>
      <c r="C378" s="16" t="s">
        <v>32</v>
      </c>
      <c r="D378" s="16"/>
      <c r="E378" s="17" t="s">
        <v>33</v>
      </c>
      <c r="F378" s="32">
        <v>3537</v>
      </c>
    </row>
    <row r="379" spans="1:6" ht="60" outlineLevel="3" x14ac:dyDescent="0.25">
      <c r="A379" s="25">
        <f t="shared" si="6"/>
        <v>370</v>
      </c>
      <c r="B379" s="16" t="s">
        <v>387</v>
      </c>
      <c r="C379" s="16" t="s">
        <v>192</v>
      </c>
      <c r="D379" s="16"/>
      <c r="E379" s="17" t="s">
        <v>193</v>
      </c>
      <c r="F379" s="32">
        <v>3537</v>
      </c>
    </row>
    <row r="380" spans="1:6" ht="30" outlineLevel="4" x14ac:dyDescent="0.25">
      <c r="A380" s="25">
        <f t="shared" si="6"/>
        <v>371</v>
      </c>
      <c r="B380" s="16" t="s">
        <v>387</v>
      </c>
      <c r="C380" s="16" t="s">
        <v>389</v>
      </c>
      <c r="D380" s="16"/>
      <c r="E380" s="17" t="s">
        <v>390</v>
      </c>
      <c r="F380" s="32">
        <v>978</v>
      </c>
    </row>
    <row r="381" spans="1:6" ht="30" outlineLevel="5" x14ac:dyDescent="0.25">
      <c r="A381" s="25">
        <f t="shared" si="6"/>
        <v>372</v>
      </c>
      <c r="B381" s="16" t="s">
        <v>387</v>
      </c>
      <c r="C381" s="16" t="s">
        <v>389</v>
      </c>
      <c r="D381" s="16" t="s">
        <v>28</v>
      </c>
      <c r="E381" s="17" t="s">
        <v>29</v>
      </c>
      <c r="F381" s="32">
        <v>978</v>
      </c>
    </row>
    <row r="382" spans="1:6" ht="30" outlineLevel="4" x14ac:dyDescent="0.25">
      <c r="A382" s="25">
        <f t="shared" si="6"/>
        <v>373</v>
      </c>
      <c r="B382" s="16" t="s">
        <v>387</v>
      </c>
      <c r="C382" s="16" t="s">
        <v>391</v>
      </c>
      <c r="D382" s="16"/>
      <c r="E382" s="17" t="s">
        <v>392</v>
      </c>
      <c r="F382" s="32">
        <v>24</v>
      </c>
    </row>
    <row r="383" spans="1:6" ht="30" outlineLevel="5" x14ac:dyDescent="0.25">
      <c r="A383" s="25">
        <f t="shared" si="6"/>
        <v>374</v>
      </c>
      <c r="B383" s="16" t="s">
        <v>387</v>
      </c>
      <c r="C383" s="16" t="s">
        <v>391</v>
      </c>
      <c r="D383" s="16" t="s">
        <v>28</v>
      </c>
      <c r="E383" s="17" t="s">
        <v>29</v>
      </c>
      <c r="F383" s="32">
        <v>24</v>
      </c>
    </row>
    <row r="384" spans="1:6" ht="30" outlineLevel="4" x14ac:dyDescent="0.25">
      <c r="A384" s="25">
        <f t="shared" si="6"/>
        <v>375</v>
      </c>
      <c r="B384" s="16" t="s">
        <v>387</v>
      </c>
      <c r="C384" s="16" t="s">
        <v>393</v>
      </c>
      <c r="D384" s="16"/>
      <c r="E384" s="17" t="s">
        <v>394</v>
      </c>
      <c r="F384" s="32">
        <v>215</v>
      </c>
    </row>
    <row r="385" spans="1:6" ht="30" outlineLevel="5" x14ac:dyDescent="0.25">
      <c r="A385" s="25">
        <f t="shared" si="6"/>
        <v>376</v>
      </c>
      <c r="B385" s="16" t="s">
        <v>387</v>
      </c>
      <c r="C385" s="16" t="s">
        <v>393</v>
      </c>
      <c r="D385" s="16" t="s">
        <v>28</v>
      </c>
      <c r="E385" s="17" t="s">
        <v>29</v>
      </c>
      <c r="F385" s="32">
        <v>215</v>
      </c>
    </row>
    <row r="386" spans="1:6" ht="30" outlineLevel="4" x14ac:dyDescent="0.25">
      <c r="A386" s="25">
        <f t="shared" si="6"/>
        <v>377</v>
      </c>
      <c r="B386" s="16" t="s">
        <v>387</v>
      </c>
      <c r="C386" s="16" t="s">
        <v>395</v>
      </c>
      <c r="D386" s="16"/>
      <c r="E386" s="17" t="s">
        <v>396</v>
      </c>
      <c r="F386" s="32">
        <v>418</v>
      </c>
    </row>
    <row r="387" spans="1:6" ht="30" outlineLevel="5" x14ac:dyDescent="0.25">
      <c r="A387" s="25">
        <f t="shared" si="6"/>
        <v>378</v>
      </c>
      <c r="B387" s="16" t="s">
        <v>387</v>
      </c>
      <c r="C387" s="16" t="s">
        <v>395</v>
      </c>
      <c r="D387" s="16" t="s">
        <v>28</v>
      </c>
      <c r="E387" s="17" t="s">
        <v>29</v>
      </c>
      <c r="F387" s="32">
        <v>418</v>
      </c>
    </row>
    <row r="388" spans="1:6" ht="30" outlineLevel="4" x14ac:dyDescent="0.25">
      <c r="A388" s="25">
        <f t="shared" si="6"/>
        <v>379</v>
      </c>
      <c r="B388" s="16" t="s">
        <v>387</v>
      </c>
      <c r="C388" s="16" t="s">
        <v>397</v>
      </c>
      <c r="D388" s="16"/>
      <c r="E388" s="17" t="s">
        <v>398</v>
      </c>
      <c r="F388" s="32">
        <v>790</v>
      </c>
    </row>
    <row r="389" spans="1:6" ht="30" outlineLevel="5" x14ac:dyDescent="0.25">
      <c r="A389" s="25">
        <f t="shared" si="6"/>
        <v>380</v>
      </c>
      <c r="B389" s="16" t="s">
        <v>387</v>
      </c>
      <c r="C389" s="16" t="s">
        <v>397</v>
      </c>
      <c r="D389" s="16" t="s">
        <v>28</v>
      </c>
      <c r="E389" s="17" t="s">
        <v>29</v>
      </c>
      <c r="F389" s="32">
        <v>790</v>
      </c>
    </row>
    <row r="390" spans="1:6" ht="30" outlineLevel="4" x14ac:dyDescent="0.25">
      <c r="A390" s="25">
        <f t="shared" si="6"/>
        <v>381</v>
      </c>
      <c r="B390" s="16" t="s">
        <v>387</v>
      </c>
      <c r="C390" s="16" t="s">
        <v>399</v>
      </c>
      <c r="D390" s="16"/>
      <c r="E390" s="17" t="s">
        <v>400</v>
      </c>
      <c r="F390" s="32">
        <v>80</v>
      </c>
    </row>
    <row r="391" spans="1:6" ht="30" outlineLevel="5" x14ac:dyDescent="0.25">
      <c r="A391" s="25">
        <f t="shared" si="6"/>
        <v>382</v>
      </c>
      <c r="B391" s="16" t="s">
        <v>387</v>
      </c>
      <c r="C391" s="16" t="s">
        <v>399</v>
      </c>
      <c r="D391" s="16" t="s">
        <v>28</v>
      </c>
      <c r="E391" s="17" t="s">
        <v>29</v>
      </c>
      <c r="F391" s="32">
        <v>80</v>
      </c>
    </row>
    <row r="392" spans="1:6" ht="30" outlineLevel="4" x14ac:dyDescent="0.25">
      <c r="A392" s="25">
        <f t="shared" ref="A392:A455" si="7">ROW()-9</f>
        <v>383</v>
      </c>
      <c r="B392" s="16" t="s">
        <v>387</v>
      </c>
      <c r="C392" s="16" t="s">
        <v>401</v>
      </c>
      <c r="D392" s="16"/>
      <c r="E392" s="17" t="s">
        <v>402</v>
      </c>
      <c r="F392" s="32">
        <v>300</v>
      </c>
    </row>
    <row r="393" spans="1:6" ht="30" outlineLevel="5" x14ac:dyDescent="0.25">
      <c r="A393" s="25">
        <f t="shared" si="7"/>
        <v>384</v>
      </c>
      <c r="B393" s="16" t="s">
        <v>387</v>
      </c>
      <c r="C393" s="16" t="s">
        <v>401</v>
      </c>
      <c r="D393" s="16" t="s">
        <v>28</v>
      </c>
      <c r="E393" s="17" t="s">
        <v>29</v>
      </c>
      <c r="F393" s="32">
        <v>300</v>
      </c>
    </row>
    <row r="394" spans="1:6" ht="30" outlineLevel="4" x14ac:dyDescent="0.25">
      <c r="A394" s="25">
        <f t="shared" si="7"/>
        <v>385</v>
      </c>
      <c r="B394" s="16" t="s">
        <v>387</v>
      </c>
      <c r="C394" s="16" t="s">
        <v>403</v>
      </c>
      <c r="D394" s="16"/>
      <c r="E394" s="17" t="s">
        <v>404</v>
      </c>
      <c r="F394" s="32">
        <v>200</v>
      </c>
    </row>
    <row r="395" spans="1:6" ht="30" outlineLevel="5" x14ac:dyDescent="0.25">
      <c r="A395" s="25">
        <f t="shared" si="7"/>
        <v>386</v>
      </c>
      <c r="B395" s="16" t="s">
        <v>387</v>
      </c>
      <c r="C395" s="16" t="s">
        <v>403</v>
      </c>
      <c r="D395" s="16" t="s">
        <v>28</v>
      </c>
      <c r="E395" s="17" t="s">
        <v>29</v>
      </c>
      <c r="F395" s="32">
        <v>200</v>
      </c>
    </row>
    <row r="396" spans="1:6" ht="45" outlineLevel="4" x14ac:dyDescent="0.25">
      <c r="A396" s="25">
        <f t="shared" si="7"/>
        <v>387</v>
      </c>
      <c r="B396" s="16" t="s">
        <v>387</v>
      </c>
      <c r="C396" s="16" t="s">
        <v>405</v>
      </c>
      <c r="D396" s="16"/>
      <c r="E396" s="17" t="s">
        <v>406</v>
      </c>
      <c r="F396" s="32">
        <v>475</v>
      </c>
    </row>
    <row r="397" spans="1:6" ht="30" outlineLevel="5" x14ac:dyDescent="0.25">
      <c r="A397" s="25">
        <f t="shared" si="7"/>
        <v>388</v>
      </c>
      <c r="B397" s="16" t="s">
        <v>387</v>
      </c>
      <c r="C397" s="16" t="s">
        <v>405</v>
      </c>
      <c r="D397" s="16" t="s">
        <v>28</v>
      </c>
      <c r="E397" s="17" t="s">
        <v>29</v>
      </c>
      <c r="F397" s="32">
        <v>475</v>
      </c>
    </row>
    <row r="398" spans="1:6" ht="30" outlineLevel="4" x14ac:dyDescent="0.25">
      <c r="A398" s="25">
        <f t="shared" si="7"/>
        <v>389</v>
      </c>
      <c r="B398" s="16" t="s">
        <v>387</v>
      </c>
      <c r="C398" s="16" t="s">
        <v>407</v>
      </c>
      <c r="D398" s="16"/>
      <c r="E398" s="17" t="s">
        <v>408</v>
      </c>
      <c r="F398" s="32">
        <v>57</v>
      </c>
    </row>
    <row r="399" spans="1:6" ht="30" outlineLevel="5" x14ac:dyDescent="0.25">
      <c r="A399" s="25">
        <f t="shared" si="7"/>
        <v>390</v>
      </c>
      <c r="B399" s="16" t="s">
        <v>387</v>
      </c>
      <c r="C399" s="16" t="s">
        <v>407</v>
      </c>
      <c r="D399" s="16" t="s">
        <v>28</v>
      </c>
      <c r="E399" s="17" t="s">
        <v>29</v>
      </c>
      <c r="F399" s="32">
        <v>57</v>
      </c>
    </row>
    <row r="400" spans="1:6" x14ac:dyDescent="0.25">
      <c r="A400" s="23">
        <f t="shared" si="7"/>
        <v>391</v>
      </c>
      <c r="B400" s="12" t="s">
        <v>409</v>
      </c>
      <c r="C400" s="12"/>
      <c r="D400" s="12"/>
      <c r="E400" s="13" t="s">
        <v>410</v>
      </c>
      <c r="F400" s="30">
        <v>2492491.7200000002</v>
      </c>
    </row>
    <row r="401" spans="1:6" outlineLevel="1" x14ac:dyDescent="0.25">
      <c r="A401" s="24">
        <f t="shared" si="7"/>
        <v>392</v>
      </c>
      <c r="B401" s="14" t="s">
        <v>411</v>
      </c>
      <c r="C401" s="14"/>
      <c r="D401" s="14"/>
      <c r="E401" s="15" t="s">
        <v>412</v>
      </c>
      <c r="F401" s="31">
        <v>948991.9</v>
      </c>
    </row>
    <row r="402" spans="1:6" ht="45" outlineLevel="2" x14ac:dyDescent="0.25">
      <c r="A402" s="25">
        <f t="shared" si="7"/>
        <v>393</v>
      </c>
      <c r="B402" s="16" t="s">
        <v>411</v>
      </c>
      <c r="C402" s="16" t="s">
        <v>32</v>
      </c>
      <c r="D402" s="16"/>
      <c r="E402" s="17" t="s">
        <v>33</v>
      </c>
      <c r="F402" s="32">
        <v>22771.1</v>
      </c>
    </row>
    <row r="403" spans="1:6" ht="45" outlineLevel="3" x14ac:dyDescent="0.25">
      <c r="A403" s="25">
        <f t="shared" si="7"/>
        <v>394</v>
      </c>
      <c r="B403" s="16" t="s">
        <v>411</v>
      </c>
      <c r="C403" s="16" t="s">
        <v>168</v>
      </c>
      <c r="D403" s="16"/>
      <c r="E403" s="17" t="s">
        <v>169</v>
      </c>
      <c r="F403" s="32">
        <v>22771.1</v>
      </c>
    </row>
    <row r="404" spans="1:6" ht="30" outlineLevel="4" x14ac:dyDescent="0.25">
      <c r="A404" s="25">
        <f t="shared" si="7"/>
        <v>395</v>
      </c>
      <c r="B404" s="16" t="s">
        <v>411</v>
      </c>
      <c r="C404" s="16" t="s">
        <v>413</v>
      </c>
      <c r="D404" s="16"/>
      <c r="E404" s="17" t="s">
        <v>414</v>
      </c>
      <c r="F404" s="32">
        <v>22771.1</v>
      </c>
    </row>
    <row r="405" spans="1:6" outlineLevel="5" x14ac:dyDescent="0.25">
      <c r="A405" s="25">
        <f t="shared" si="7"/>
        <v>396</v>
      </c>
      <c r="B405" s="16" t="s">
        <v>411</v>
      </c>
      <c r="C405" s="16" t="s">
        <v>413</v>
      </c>
      <c r="D405" s="16" t="s">
        <v>415</v>
      </c>
      <c r="E405" s="17" t="s">
        <v>416</v>
      </c>
      <c r="F405" s="32">
        <v>22771.1</v>
      </c>
    </row>
    <row r="406" spans="1:6" ht="45" outlineLevel="2" x14ac:dyDescent="0.25">
      <c r="A406" s="25">
        <f t="shared" si="7"/>
        <v>397</v>
      </c>
      <c r="B406" s="16" t="s">
        <v>411</v>
      </c>
      <c r="C406" s="16" t="s">
        <v>417</v>
      </c>
      <c r="D406" s="16"/>
      <c r="E406" s="17" t="s">
        <v>418</v>
      </c>
      <c r="F406" s="32">
        <v>924520.8</v>
      </c>
    </row>
    <row r="407" spans="1:6" ht="45" outlineLevel="3" x14ac:dyDescent="0.25">
      <c r="A407" s="25">
        <f t="shared" si="7"/>
        <v>398</v>
      </c>
      <c r="B407" s="16" t="s">
        <v>411</v>
      </c>
      <c r="C407" s="16" t="s">
        <v>419</v>
      </c>
      <c r="D407" s="16"/>
      <c r="E407" s="17" t="s">
        <v>420</v>
      </c>
      <c r="F407" s="32">
        <v>924520.8</v>
      </c>
    </row>
    <row r="408" spans="1:6" ht="45" outlineLevel="4" x14ac:dyDescent="0.25">
      <c r="A408" s="25">
        <f t="shared" si="7"/>
        <v>399</v>
      </c>
      <c r="B408" s="16" t="s">
        <v>411</v>
      </c>
      <c r="C408" s="16" t="s">
        <v>421</v>
      </c>
      <c r="D408" s="16"/>
      <c r="E408" s="17" t="s">
        <v>422</v>
      </c>
      <c r="F408" s="32">
        <v>1000</v>
      </c>
    </row>
    <row r="409" spans="1:6" outlineLevel="5" x14ac:dyDescent="0.25">
      <c r="A409" s="25">
        <f t="shared" si="7"/>
        <v>400</v>
      </c>
      <c r="B409" s="16" t="s">
        <v>411</v>
      </c>
      <c r="C409" s="16" t="s">
        <v>421</v>
      </c>
      <c r="D409" s="16" t="s">
        <v>415</v>
      </c>
      <c r="E409" s="17" t="s">
        <v>416</v>
      </c>
      <c r="F409" s="32">
        <v>1000</v>
      </c>
    </row>
    <row r="410" spans="1:6" outlineLevel="4" x14ac:dyDescent="0.25">
      <c r="A410" s="25">
        <f t="shared" si="7"/>
        <v>401</v>
      </c>
      <c r="B410" s="16" t="s">
        <v>411</v>
      </c>
      <c r="C410" s="16" t="s">
        <v>423</v>
      </c>
      <c r="D410" s="16"/>
      <c r="E410" s="17" t="s">
        <v>424</v>
      </c>
      <c r="F410" s="32">
        <v>160</v>
      </c>
    </row>
    <row r="411" spans="1:6" outlineLevel="5" x14ac:dyDescent="0.25">
      <c r="A411" s="25">
        <f t="shared" si="7"/>
        <v>402</v>
      </c>
      <c r="B411" s="16" t="s">
        <v>411</v>
      </c>
      <c r="C411" s="16" t="s">
        <v>423</v>
      </c>
      <c r="D411" s="16" t="s">
        <v>415</v>
      </c>
      <c r="E411" s="17" t="s">
        <v>416</v>
      </c>
      <c r="F411" s="32">
        <v>160</v>
      </c>
    </row>
    <row r="412" spans="1:6" ht="30" outlineLevel="4" x14ac:dyDescent="0.25">
      <c r="A412" s="25">
        <f t="shared" si="7"/>
        <v>403</v>
      </c>
      <c r="B412" s="16" t="s">
        <v>411</v>
      </c>
      <c r="C412" s="16" t="s">
        <v>425</v>
      </c>
      <c r="D412" s="16"/>
      <c r="E412" s="17" t="s">
        <v>426</v>
      </c>
      <c r="F412" s="32">
        <v>300</v>
      </c>
    </row>
    <row r="413" spans="1:6" ht="30" outlineLevel="5" x14ac:dyDescent="0.25">
      <c r="A413" s="25">
        <f t="shared" si="7"/>
        <v>404</v>
      </c>
      <c r="B413" s="16" t="s">
        <v>411</v>
      </c>
      <c r="C413" s="16" t="s">
        <v>425</v>
      </c>
      <c r="D413" s="16" t="s">
        <v>28</v>
      </c>
      <c r="E413" s="17" t="s">
        <v>29</v>
      </c>
      <c r="F413" s="32">
        <v>300</v>
      </c>
    </row>
    <row r="414" spans="1:6" ht="105" outlineLevel="4" x14ac:dyDescent="0.25">
      <c r="A414" s="25">
        <f t="shared" si="7"/>
        <v>405</v>
      </c>
      <c r="B414" s="16" t="s">
        <v>411</v>
      </c>
      <c r="C414" s="16" t="s">
        <v>427</v>
      </c>
      <c r="D414" s="16"/>
      <c r="E414" s="17" t="s">
        <v>428</v>
      </c>
      <c r="F414" s="32">
        <v>605799</v>
      </c>
    </row>
    <row r="415" spans="1:6" outlineLevel="5" x14ac:dyDescent="0.25">
      <c r="A415" s="25">
        <f t="shared" si="7"/>
        <v>406</v>
      </c>
      <c r="B415" s="16" t="s">
        <v>411</v>
      </c>
      <c r="C415" s="16" t="s">
        <v>427</v>
      </c>
      <c r="D415" s="16" t="s">
        <v>415</v>
      </c>
      <c r="E415" s="17" t="s">
        <v>416</v>
      </c>
      <c r="F415" s="32">
        <v>605799</v>
      </c>
    </row>
    <row r="416" spans="1:6" ht="105" outlineLevel="4" x14ac:dyDescent="0.25">
      <c r="A416" s="25">
        <f t="shared" si="7"/>
        <v>407</v>
      </c>
      <c r="B416" s="16" t="s">
        <v>411</v>
      </c>
      <c r="C416" s="16" t="s">
        <v>429</v>
      </c>
      <c r="D416" s="16"/>
      <c r="E416" s="17" t="s">
        <v>430</v>
      </c>
      <c r="F416" s="32">
        <v>7806</v>
      </c>
    </row>
    <row r="417" spans="1:6" outlineLevel="5" x14ac:dyDescent="0.25">
      <c r="A417" s="25">
        <f t="shared" si="7"/>
        <v>408</v>
      </c>
      <c r="B417" s="16" t="s">
        <v>411</v>
      </c>
      <c r="C417" s="16" t="s">
        <v>429</v>
      </c>
      <c r="D417" s="16" t="s">
        <v>415</v>
      </c>
      <c r="E417" s="17" t="s">
        <v>416</v>
      </c>
      <c r="F417" s="32">
        <v>7806</v>
      </c>
    </row>
    <row r="418" spans="1:6" ht="45" outlineLevel="4" x14ac:dyDescent="0.25">
      <c r="A418" s="25">
        <f t="shared" si="7"/>
        <v>409</v>
      </c>
      <c r="B418" s="16" t="s">
        <v>411</v>
      </c>
      <c r="C418" s="16" t="s">
        <v>431</v>
      </c>
      <c r="D418" s="16"/>
      <c r="E418" s="17" t="s">
        <v>432</v>
      </c>
      <c r="F418" s="32">
        <v>289705.8</v>
      </c>
    </row>
    <row r="419" spans="1:6" outlineLevel="5" x14ac:dyDescent="0.25">
      <c r="A419" s="25">
        <f t="shared" si="7"/>
        <v>410</v>
      </c>
      <c r="B419" s="16" t="s">
        <v>411</v>
      </c>
      <c r="C419" s="16" t="s">
        <v>431</v>
      </c>
      <c r="D419" s="16" t="s">
        <v>415</v>
      </c>
      <c r="E419" s="17" t="s">
        <v>416</v>
      </c>
      <c r="F419" s="32">
        <v>289705.8</v>
      </c>
    </row>
    <row r="420" spans="1:6" ht="45" outlineLevel="4" x14ac:dyDescent="0.25">
      <c r="A420" s="25">
        <f t="shared" si="7"/>
        <v>411</v>
      </c>
      <c r="B420" s="16" t="s">
        <v>411</v>
      </c>
      <c r="C420" s="16" t="s">
        <v>433</v>
      </c>
      <c r="D420" s="16"/>
      <c r="E420" s="17" t="s">
        <v>434</v>
      </c>
      <c r="F420" s="32">
        <v>2750</v>
      </c>
    </row>
    <row r="421" spans="1:6" outlineLevel="5" x14ac:dyDescent="0.25">
      <c r="A421" s="25">
        <f t="shared" si="7"/>
        <v>412</v>
      </c>
      <c r="B421" s="16" t="s">
        <v>411</v>
      </c>
      <c r="C421" s="16" t="s">
        <v>433</v>
      </c>
      <c r="D421" s="16" t="s">
        <v>415</v>
      </c>
      <c r="E421" s="17" t="s">
        <v>416</v>
      </c>
      <c r="F421" s="32">
        <v>2750</v>
      </c>
    </row>
    <row r="422" spans="1:6" ht="60" outlineLevel="4" x14ac:dyDescent="0.25">
      <c r="A422" s="25">
        <f t="shared" si="7"/>
        <v>413</v>
      </c>
      <c r="B422" s="16" t="s">
        <v>411</v>
      </c>
      <c r="C422" s="16" t="s">
        <v>435</v>
      </c>
      <c r="D422" s="16"/>
      <c r="E422" s="17" t="s">
        <v>436</v>
      </c>
      <c r="F422" s="32">
        <v>3000</v>
      </c>
    </row>
    <row r="423" spans="1:6" outlineLevel="5" x14ac:dyDescent="0.25">
      <c r="A423" s="25">
        <f t="shared" si="7"/>
        <v>414</v>
      </c>
      <c r="B423" s="16" t="s">
        <v>411</v>
      </c>
      <c r="C423" s="16" t="s">
        <v>435</v>
      </c>
      <c r="D423" s="16" t="s">
        <v>415</v>
      </c>
      <c r="E423" s="17" t="s">
        <v>416</v>
      </c>
      <c r="F423" s="32">
        <v>3000</v>
      </c>
    </row>
    <row r="424" spans="1:6" ht="75" outlineLevel="4" x14ac:dyDescent="0.25">
      <c r="A424" s="25">
        <f t="shared" si="7"/>
        <v>415</v>
      </c>
      <c r="B424" s="16" t="s">
        <v>411</v>
      </c>
      <c r="C424" s="16" t="s">
        <v>437</v>
      </c>
      <c r="D424" s="16"/>
      <c r="E424" s="17" t="s">
        <v>438</v>
      </c>
      <c r="F424" s="32">
        <v>14000</v>
      </c>
    </row>
    <row r="425" spans="1:6" outlineLevel="5" x14ac:dyDescent="0.25">
      <c r="A425" s="25">
        <f t="shared" si="7"/>
        <v>416</v>
      </c>
      <c r="B425" s="16" t="s">
        <v>411</v>
      </c>
      <c r="C425" s="16" t="s">
        <v>437</v>
      </c>
      <c r="D425" s="16" t="s">
        <v>415</v>
      </c>
      <c r="E425" s="17" t="s">
        <v>416</v>
      </c>
      <c r="F425" s="32">
        <v>14000</v>
      </c>
    </row>
    <row r="426" spans="1:6" ht="45" outlineLevel="2" x14ac:dyDescent="0.25">
      <c r="A426" s="25">
        <f t="shared" si="7"/>
        <v>417</v>
      </c>
      <c r="B426" s="16" t="s">
        <v>411</v>
      </c>
      <c r="C426" s="16" t="s">
        <v>114</v>
      </c>
      <c r="D426" s="16"/>
      <c r="E426" s="17" t="s">
        <v>115</v>
      </c>
      <c r="F426" s="32">
        <v>1700</v>
      </c>
    </row>
    <row r="427" spans="1:6" ht="45" outlineLevel="3" x14ac:dyDescent="0.25">
      <c r="A427" s="25">
        <f t="shared" si="7"/>
        <v>418</v>
      </c>
      <c r="B427" s="16" t="s">
        <v>411</v>
      </c>
      <c r="C427" s="16" t="s">
        <v>116</v>
      </c>
      <c r="D427" s="16"/>
      <c r="E427" s="17" t="s">
        <v>117</v>
      </c>
      <c r="F427" s="32">
        <v>1700</v>
      </c>
    </row>
    <row r="428" spans="1:6" ht="30" outlineLevel="4" x14ac:dyDescent="0.25">
      <c r="A428" s="25">
        <f t="shared" si="7"/>
        <v>419</v>
      </c>
      <c r="B428" s="16" t="s">
        <v>411</v>
      </c>
      <c r="C428" s="16" t="s">
        <v>439</v>
      </c>
      <c r="D428" s="16"/>
      <c r="E428" s="17" t="s">
        <v>440</v>
      </c>
      <c r="F428" s="32">
        <v>1700</v>
      </c>
    </row>
    <row r="429" spans="1:6" outlineLevel="5" x14ac:dyDescent="0.25">
      <c r="A429" s="25">
        <f t="shared" si="7"/>
        <v>420</v>
      </c>
      <c r="B429" s="16" t="s">
        <v>411</v>
      </c>
      <c r="C429" s="16" t="s">
        <v>439</v>
      </c>
      <c r="D429" s="16" t="s">
        <v>415</v>
      </c>
      <c r="E429" s="17" t="s">
        <v>416</v>
      </c>
      <c r="F429" s="32">
        <v>1700</v>
      </c>
    </row>
    <row r="430" spans="1:6" outlineLevel="1" x14ac:dyDescent="0.25">
      <c r="A430" s="24">
        <f t="shared" si="7"/>
        <v>421</v>
      </c>
      <c r="B430" s="14" t="s">
        <v>441</v>
      </c>
      <c r="C430" s="14"/>
      <c r="D430" s="14"/>
      <c r="E430" s="15" t="s">
        <v>442</v>
      </c>
      <c r="F430" s="31">
        <v>1200545.8</v>
      </c>
    </row>
    <row r="431" spans="1:6" ht="45" outlineLevel="2" x14ac:dyDescent="0.25">
      <c r="A431" s="25">
        <f t="shared" si="7"/>
        <v>422</v>
      </c>
      <c r="B431" s="16" t="s">
        <v>441</v>
      </c>
      <c r="C431" s="16" t="s">
        <v>32</v>
      </c>
      <c r="D431" s="16"/>
      <c r="E431" s="17" t="s">
        <v>33</v>
      </c>
      <c r="F431" s="32">
        <v>13758.2</v>
      </c>
    </row>
    <row r="432" spans="1:6" ht="45" outlineLevel="3" x14ac:dyDescent="0.25">
      <c r="A432" s="25">
        <f t="shared" si="7"/>
        <v>423</v>
      </c>
      <c r="B432" s="16" t="s">
        <v>441</v>
      </c>
      <c r="C432" s="16" t="s">
        <v>168</v>
      </c>
      <c r="D432" s="16"/>
      <c r="E432" s="17" t="s">
        <v>169</v>
      </c>
      <c r="F432" s="32">
        <v>13758.2</v>
      </c>
    </row>
    <row r="433" spans="1:6" ht="30" outlineLevel="4" x14ac:dyDescent="0.25">
      <c r="A433" s="25">
        <f t="shared" si="7"/>
        <v>424</v>
      </c>
      <c r="B433" s="16" t="s">
        <v>441</v>
      </c>
      <c r="C433" s="16" t="s">
        <v>413</v>
      </c>
      <c r="D433" s="16"/>
      <c r="E433" s="17" t="s">
        <v>414</v>
      </c>
      <c r="F433" s="32">
        <v>13758.2</v>
      </c>
    </row>
    <row r="434" spans="1:6" outlineLevel="5" x14ac:dyDescent="0.25">
      <c r="A434" s="25">
        <f t="shared" si="7"/>
        <v>425</v>
      </c>
      <c r="B434" s="16" t="s">
        <v>441</v>
      </c>
      <c r="C434" s="16" t="s">
        <v>413</v>
      </c>
      <c r="D434" s="16" t="s">
        <v>415</v>
      </c>
      <c r="E434" s="17" t="s">
        <v>416</v>
      </c>
      <c r="F434" s="32">
        <v>13758.2</v>
      </c>
    </row>
    <row r="435" spans="1:6" ht="45" outlineLevel="2" x14ac:dyDescent="0.25">
      <c r="A435" s="25">
        <f t="shared" si="7"/>
        <v>426</v>
      </c>
      <c r="B435" s="16" t="s">
        <v>441</v>
      </c>
      <c r="C435" s="16" t="s">
        <v>417</v>
      </c>
      <c r="D435" s="16"/>
      <c r="E435" s="17" t="s">
        <v>418</v>
      </c>
      <c r="F435" s="32">
        <v>1018059.6</v>
      </c>
    </row>
    <row r="436" spans="1:6" ht="45" outlineLevel="3" x14ac:dyDescent="0.25">
      <c r="A436" s="25">
        <f t="shared" si="7"/>
        <v>427</v>
      </c>
      <c r="B436" s="16" t="s">
        <v>441</v>
      </c>
      <c r="C436" s="16" t="s">
        <v>419</v>
      </c>
      <c r="D436" s="16"/>
      <c r="E436" s="17" t="s">
        <v>420</v>
      </c>
      <c r="F436" s="32">
        <v>963306</v>
      </c>
    </row>
    <row r="437" spans="1:6" ht="45" outlineLevel="4" x14ac:dyDescent="0.25">
      <c r="A437" s="25">
        <f t="shared" si="7"/>
        <v>428</v>
      </c>
      <c r="B437" s="16" t="s">
        <v>441</v>
      </c>
      <c r="C437" s="16" t="s">
        <v>421</v>
      </c>
      <c r="D437" s="16"/>
      <c r="E437" s="17" t="s">
        <v>422</v>
      </c>
      <c r="F437" s="32">
        <v>800</v>
      </c>
    </row>
    <row r="438" spans="1:6" outlineLevel="5" x14ac:dyDescent="0.25">
      <c r="A438" s="25">
        <f t="shared" si="7"/>
        <v>429</v>
      </c>
      <c r="B438" s="16" t="s">
        <v>441</v>
      </c>
      <c r="C438" s="16" t="s">
        <v>421</v>
      </c>
      <c r="D438" s="16" t="s">
        <v>415</v>
      </c>
      <c r="E438" s="17" t="s">
        <v>416</v>
      </c>
      <c r="F438" s="32">
        <v>800</v>
      </c>
    </row>
    <row r="439" spans="1:6" outlineLevel="4" x14ac:dyDescent="0.25">
      <c r="A439" s="25">
        <f t="shared" si="7"/>
        <v>430</v>
      </c>
      <c r="B439" s="16" t="s">
        <v>441</v>
      </c>
      <c r="C439" s="16" t="s">
        <v>423</v>
      </c>
      <c r="D439" s="16"/>
      <c r="E439" s="17" t="s">
        <v>424</v>
      </c>
      <c r="F439" s="32">
        <v>160</v>
      </c>
    </row>
    <row r="440" spans="1:6" outlineLevel="5" x14ac:dyDescent="0.25">
      <c r="A440" s="25">
        <f t="shared" si="7"/>
        <v>431</v>
      </c>
      <c r="B440" s="16" t="s">
        <v>441</v>
      </c>
      <c r="C440" s="16" t="s">
        <v>423</v>
      </c>
      <c r="D440" s="16" t="s">
        <v>415</v>
      </c>
      <c r="E440" s="17" t="s">
        <v>416</v>
      </c>
      <c r="F440" s="32">
        <v>160</v>
      </c>
    </row>
    <row r="441" spans="1:6" ht="45" outlineLevel="4" x14ac:dyDescent="0.25">
      <c r="A441" s="25">
        <f t="shared" si="7"/>
        <v>432</v>
      </c>
      <c r="B441" s="16" t="s">
        <v>441</v>
      </c>
      <c r="C441" s="16" t="s">
        <v>443</v>
      </c>
      <c r="D441" s="16"/>
      <c r="E441" s="17" t="s">
        <v>444</v>
      </c>
      <c r="F441" s="32">
        <v>1939</v>
      </c>
    </row>
    <row r="442" spans="1:6" outlineLevel="5" x14ac:dyDescent="0.25">
      <c r="A442" s="25">
        <f t="shared" si="7"/>
        <v>433</v>
      </c>
      <c r="B442" s="16" t="s">
        <v>441</v>
      </c>
      <c r="C442" s="16" t="s">
        <v>443</v>
      </c>
      <c r="D442" s="16" t="s">
        <v>415</v>
      </c>
      <c r="E442" s="17" t="s">
        <v>416</v>
      </c>
      <c r="F442" s="32">
        <v>1939</v>
      </c>
    </row>
    <row r="443" spans="1:6" ht="30" outlineLevel="4" x14ac:dyDescent="0.25">
      <c r="A443" s="25">
        <f t="shared" si="7"/>
        <v>434</v>
      </c>
      <c r="B443" s="16" t="s">
        <v>441</v>
      </c>
      <c r="C443" s="16" t="s">
        <v>425</v>
      </c>
      <c r="D443" s="16"/>
      <c r="E443" s="17" t="s">
        <v>426</v>
      </c>
      <c r="F443" s="32">
        <v>1330</v>
      </c>
    </row>
    <row r="444" spans="1:6" outlineLevel="5" x14ac:dyDescent="0.25">
      <c r="A444" s="25">
        <f t="shared" si="7"/>
        <v>435</v>
      </c>
      <c r="B444" s="16" t="s">
        <v>441</v>
      </c>
      <c r="C444" s="16" t="s">
        <v>425</v>
      </c>
      <c r="D444" s="16" t="s">
        <v>445</v>
      </c>
      <c r="E444" s="17" t="s">
        <v>446</v>
      </c>
      <c r="F444" s="32">
        <v>330</v>
      </c>
    </row>
    <row r="445" spans="1:6" outlineLevel="5" x14ac:dyDescent="0.25">
      <c r="A445" s="25">
        <f t="shared" si="7"/>
        <v>436</v>
      </c>
      <c r="B445" s="16" t="s">
        <v>441</v>
      </c>
      <c r="C445" s="16" t="s">
        <v>425</v>
      </c>
      <c r="D445" s="16" t="s">
        <v>415</v>
      </c>
      <c r="E445" s="17" t="s">
        <v>416</v>
      </c>
      <c r="F445" s="32">
        <v>1000</v>
      </c>
    </row>
    <row r="446" spans="1:6" ht="45" outlineLevel="4" x14ac:dyDescent="0.25">
      <c r="A446" s="25">
        <f t="shared" si="7"/>
        <v>437</v>
      </c>
      <c r="B446" s="16" t="s">
        <v>441</v>
      </c>
      <c r="C446" s="16" t="s">
        <v>447</v>
      </c>
      <c r="D446" s="16"/>
      <c r="E446" s="17" t="s">
        <v>448</v>
      </c>
      <c r="F446" s="32">
        <v>1000</v>
      </c>
    </row>
    <row r="447" spans="1:6" outlineLevel="5" x14ac:dyDescent="0.25">
      <c r="A447" s="25">
        <f t="shared" si="7"/>
        <v>438</v>
      </c>
      <c r="B447" s="16" t="s">
        <v>441</v>
      </c>
      <c r="C447" s="16" t="s">
        <v>447</v>
      </c>
      <c r="D447" s="16" t="s">
        <v>415</v>
      </c>
      <c r="E447" s="17" t="s">
        <v>416</v>
      </c>
      <c r="F447" s="32">
        <v>1000</v>
      </c>
    </row>
    <row r="448" spans="1:6" ht="150" outlineLevel="4" x14ac:dyDescent="0.25">
      <c r="A448" s="25">
        <f t="shared" si="7"/>
        <v>439</v>
      </c>
      <c r="B448" s="16" t="s">
        <v>441</v>
      </c>
      <c r="C448" s="16" t="s">
        <v>449</v>
      </c>
      <c r="D448" s="16"/>
      <c r="E448" s="17" t="s">
        <v>450</v>
      </c>
      <c r="F448" s="32">
        <v>452094.2</v>
      </c>
    </row>
    <row r="449" spans="1:6" outlineLevel="5" x14ac:dyDescent="0.25">
      <c r="A449" s="25">
        <f t="shared" si="7"/>
        <v>440</v>
      </c>
      <c r="B449" s="16" t="s">
        <v>441</v>
      </c>
      <c r="C449" s="16" t="s">
        <v>449</v>
      </c>
      <c r="D449" s="16" t="s">
        <v>415</v>
      </c>
      <c r="E449" s="17" t="s">
        <v>416</v>
      </c>
      <c r="F449" s="32">
        <v>452094.2</v>
      </c>
    </row>
    <row r="450" spans="1:6" ht="165" outlineLevel="4" x14ac:dyDescent="0.25">
      <c r="A450" s="25">
        <f t="shared" si="7"/>
        <v>441</v>
      </c>
      <c r="B450" s="16" t="s">
        <v>441</v>
      </c>
      <c r="C450" s="16" t="s">
        <v>451</v>
      </c>
      <c r="D450" s="16"/>
      <c r="E450" s="17" t="s">
        <v>452</v>
      </c>
      <c r="F450" s="32">
        <v>34486.800000000003</v>
      </c>
    </row>
    <row r="451" spans="1:6" outlineLevel="5" x14ac:dyDescent="0.25">
      <c r="A451" s="25">
        <f t="shared" si="7"/>
        <v>442</v>
      </c>
      <c r="B451" s="16" t="s">
        <v>441</v>
      </c>
      <c r="C451" s="16" t="s">
        <v>451</v>
      </c>
      <c r="D451" s="16" t="s">
        <v>415</v>
      </c>
      <c r="E451" s="17" t="s">
        <v>416</v>
      </c>
      <c r="F451" s="32">
        <v>34486.800000000003</v>
      </c>
    </row>
    <row r="452" spans="1:6" ht="45" outlineLevel="4" x14ac:dyDescent="0.25">
      <c r="A452" s="25">
        <f t="shared" si="7"/>
        <v>443</v>
      </c>
      <c r="B452" s="16" t="s">
        <v>441</v>
      </c>
      <c r="C452" s="16" t="s">
        <v>453</v>
      </c>
      <c r="D452" s="16"/>
      <c r="E452" s="17" t="s">
        <v>454</v>
      </c>
      <c r="F452" s="32">
        <v>308588</v>
      </c>
    </row>
    <row r="453" spans="1:6" outlineLevel="5" x14ac:dyDescent="0.25">
      <c r="A453" s="25">
        <f t="shared" si="7"/>
        <v>444</v>
      </c>
      <c r="B453" s="16" t="s">
        <v>441</v>
      </c>
      <c r="C453" s="16" t="s">
        <v>453</v>
      </c>
      <c r="D453" s="16" t="s">
        <v>415</v>
      </c>
      <c r="E453" s="17" t="s">
        <v>416</v>
      </c>
      <c r="F453" s="32">
        <v>308588</v>
      </c>
    </row>
    <row r="454" spans="1:6" ht="45" outlineLevel="4" x14ac:dyDescent="0.25">
      <c r="A454" s="25">
        <f t="shared" si="7"/>
        <v>445</v>
      </c>
      <c r="B454" s="16" t="s">
        <v>441</v>
      </c>
      <c r="C454" s="16" t="s">
        <v>455</v>
      </c>
      <c r="D454" s="16"/>
      <c r="E454" s="17" t="s">
        <v>456</v>
      </c>
      <c r="F454" s="32">
        <v>145008</v>
      </c>
    </row>
    <row r="455" spans="1:6" outlineLevel="5" x14ac:dyDescent="0.25">
      <c r="A455" s="25">
        <f t="shared" si="7"/>
        <v>446</v>
      </c>
      <c r="B455" s="16" t="s">
        <v>441</v>
      </c>
      <c r="C455" s="16" t="s">
        <v>455</v>
      </c>
      <c r="D455" s="16" t="s">
        <v>415</v>
      </c>
      <c r="E455" s="17" t="s">
        <v>416</v>
      </c>
      <c r="F455" s="32">
        <v>145008</v>
      </c>
    </row>
    <row r="456" spans="1:6" ht="45" outlineLevel="4" x14ac:dyDescent="0.25">
      <c r="A456" s="25">
        <f t="shared" ref="A456:A519" si="8">ROW()-9</f>
        <v>447</v>
      </c>
      <c r="B456" s="16" t="s">
        <v>441</v>
      </c>
      <c r="C456" s="16" t="s">
        <v>457</v>
      </c>
      <c r="D456" s="16"/>
      <c r="E456" s="17" t="s">
        <v>458</v>
      </c>
      <c r="F456" s="32">
        <v>2900</v>
      </c>
    </row>
    <row r="457" spans="1:6" outlineLevel="5" x14ac:dyDescent="0.25">
      <c r="A457" s="25">
        <f t="shared" si="8"/>
        <v>448</v>
      </c>
      <c r="B457" s="16" t="s">
        <v>441</v>
      </c>
      <c r="C457" s="16" t="s">
        <v>457</v>
      </c>
      <c r="D457" s="16" t="s">
        <v>415</v>
      </c>
      <c r="E457" s="17" t="s">
        <v>416</v>
      </c>
      <c r="F457" s="32">
        <v>2900</v>
      </c>
    </row>
    <row r="458" spans="1:6" ht="60" outlineLevel="4" x14ac:dyDescent="0.25">
      <c r="A458" s="25">
        <f t="shared" si="8"/>
        <v>449</v>
      </c>
      <c r="B458" s="16" t="s">
        <v>441</v>
      </c>
      <c r="C458" s="16" t="s">
        <v>459</v>
      </c>
      <c r="D458" s="16"/>
      <c r="E458" s="17" t="s">
        <v>460</v>
      </c>
      <c r="F458" s="32">
        <v>15000</v>
      </c>
    </row>
    <row r="459" spans="1:6" outlineLevel="5" x14ac:dyDescent="0.25">
      <c r="A459" s="25">
        <f t="shared" si="8"/>
        <v>450</v>
      </c>
      <c r="B459" s="16" t="s">
        <v>441</v>
      </c>
      <c r="C459" s="16" t="s">
        <v>459</v>
      </c>
      <c r="D459" s="16" t="s">
        <v>415</v>
      </c>
      <c r="E459" s="17" t="s">
        <v>416</v>
      </c>
      <c r="F459" s="32">
        <v>15000</v>
      </c>
    </row>
    <row r="460" spans="1:6" ht="60" outlineLevel="3" x14ac:dyDescent="0.25">
      <c r="A460" s="25">
        <f t="shared" si="8"/>
        <v>451</v>
      </c>
      <c r="B460" s="16" t="s">
        <v>441</v>
      </c>
      <c r="C460" s="16" t="s">
        <v>461</v>
      </c>
      <c r="D460" s="16"/>
      <c r="E460" s="17" t="s">
        <v>462</v>
      </c>
      <c r="F460" s="32">
        <v>54753.599999999999</v>
      </c>
    </row>
    <row r="461" spans="1:6" ht="45" outlineLevel="4" x14ac:dyDescent="0.25">
      <c r="A461" s="25">
        <f t="shared" si="8"/>
        <v>452</v>
      </c>
      <c r="B461" s="16" t="s">
        <v>441</v>
      </c>
      <c r="C461" s="16" t="s">
        <v>463</v>
      </c>
      <c r="D461" s="16"/>
      <c r="E461" s="17" t="s">
        <v>464</v>
      </c>
      <c r="F461" s="32">
        <v>50</v>
      </c>
    </row>
    <row r="462" spans="1:6" outlineLevel="5" x14ac:dyDescent="0.25">
      <c r="A462" s="25">
        <f t="shared" si="8"/>
        <v>453</v>
      </c>
      <c r="B462" s="16" t="s">
        <v>441</v>
      </c>
      <c r="C462" s="16" t="s">
        <v>463</v>
      </c>
      <c r="D462" s="16" t="s">
        <v>415</v>
      </c>
      <c r="E462" s="17" t="s">
        <v>416</v>
      </c>
      <c r="F462" s="32">
        <v>50</v>
      </c>
    </row>
    <row r="463" spans="1:6" ht="30" outlineLevel="4" x14ac:dyDescent="0.25">
      <c r="A463" s="25">
        <f t="shared" si="8"/>
        <v>454</v>
      </c>
      <c r="B463" s="16" t="s">
        <v>441</v>
      </c>
      <c r="C463" s="16" t="s">
        <v>465</v>
      </c>
      <c r="D463" s="16"/>
      <c r="E463" s="17" t="s">
        <v>466</v>
      </c>
      <c r="F463" s="32">
        <v>1500</v>
      </c>
    </row>
    <row r="464" spans="1:6" outlineLevel="5" x14ac:dyDescent="0.25">
      <c r="A464" s="25">
        <f t="shared" si="8"/>
        <v>455</v>
      </c>
      <c r="B464" s="16" t="s">
        <v>441</v>
      </c>
      <c r="C464" s="16" t="s">
        <v>465</v>
      </c>
      <c r="D464" s="16" t="s">
        <v>415</v>
      </c>
      <c r="E464" s="17" t="s">
        <v>416</v>
      </c>
      <c r="F464" s="32">
        <v>1500</v>
      </c>
    </row>
    <row r="465" spans="1:6" outlineLevel="4" x14ac:dyDescent="0.25">
      <c r="A465" s="25">
        <f t="shared" si="8"/>
        <v>456</v>
      </c>
      <c r="B465" s="16" t="s">
        <v>441</v>
      </c>
      <c r="C465" s="16" t="s">
        <v>467</v>
      </c>
      <c r="D465" s="16"/>
      <c r="E465" s="17" t="s">
        <v>468</v>
      </c>
      <c r="F465" s="32">
        <v>270</v>
      </c>
    </row>
    <row r="466" spans="1:6" outlineLevel="5" x14ac:dyDescent="0.25">
      <c r="A466" s="25">
        <f t="shared" si="8"/>
        <v>457</v>
      </c>
      <c r="B466" s="16" t="s">
        <v>441</v>
      </c>
      <c r="C466" s="16" t="s">
        <v>467</v>
      </c>
      <c r="D466" s="16" t="s">
        <v>415</v>
      </c>
      <c r="E466" s="17" t="s">
        <v>416</v>
      </c>
      <c r="F466" s="32">
        <v>270</v>
      </c>
    </row>
    <row r="467" spans="1:6" ht="45" outlineLevel="4" x14ac:dyDescent="0.25">
      <c r="A467" s="25">
        <f t="shared" si="8"/>
        <v>458</v>
      </c>
      <c r="B467" s="16" t="s">
        <v>441</v>
      </c>
      <c r="C467" s="16" t="s">
        <v>469</v>
      </c>
      <c r="D467" s="16"/>
      <c r="E467" s="17" t="s">
        <v>470</v>
      </c>
      <c r="F467" s="32">
        <v>43971</v>
      </c>
    </row>
    <row r="468" spans="1:6" outlineLevel="5" x14ac:dyDescent="0.25">
      <c r="A468" s="25">
        <f t="shared" si="8"/>
        <v>459</v>
      </c>
      <c r="B468" s="16" t="s">
        <v>441</v>
      </c>
      <c r="C468" s="16" t="s">
        <v>469</v>
      </c>
      <c r="D468" s="16" t="s">
        <v>415</v>
      </c>
      <c r="E468" s="17" t="s">
        <v>416</v>
      </c>
      <c r="F468" s="32">
        <v>43971</v>
      </c>
    </row>
    <row r="469" spans="1:6" outlineLevel="4" x14ac:dyDescent="0.25">
      <c r="A469" s="25">
        <f t="shared" si="8"/>
        <v>460</v>
      </c>
      <c r="B469" s="16" t="s">
        <v>441</v>
      </c>
      <c r="C469" s="16" t="s">
        <v>471</v>
      </c>
      <c r="D469" s="16"/>
      <c r="E469" s="17" t="s">
        <v>472</v>
      </c>
      <c r="F469" s="32">
        <v>7850.6</v>
      </c>
    </row>
    <row r="470" spans="1:6" outlineLevel="5" x14ac:dyDescent="0.25">
      <c r="A470" s="25">
        <f t="shared" si="8"/>
        <v>461</v>
      </c>
      <c r="B470" s="16" t="s">
        <v>441</v>
      </c>
      <c r="C470" s="16" t="s">
        <v>471</v>
      </c>
      <c r="D470" s="16" t="s">
        <v>415</v>
      </c>
      <c r="E470" s="17" t="s">
        <v>416</v>
      </c>
      <c r="F470" s="32">
        <v>7850.6</v>
      </c>
    </row>
    <row r="471" spans="1:6" ht="30" outlineLevel="4" x14ac:dyDescent="0.25">
      <c r="A471" s="25">
        <f t="shared" si="8"/>
        <v>462</v>
      </c>
      <c r="B471" s="16" t="s">
        <v>441</v>
      </c>
      <c r="C471" s="16" t="s">
        <v>473</v>
      </c>
      <c r="D471" s="16"/>
      <c r="E471" s="17" t="s">
        <v>474</v>
      </c>
      <c r="F471" s="32">
        <v>1112</v>
      </c>
    </row>
    <row r="472" spans="1:6" outlineLevel="5" x14ac:dyDescent="0.25">
      <c r="A472" s="25">
        <f t="shared" si="8"/>
        <v>463</v>
      </c>
      <c r="B472" s="16" t="s">
        <v>441</v>
      </c>
      <c r="C472" s="16" t="s">
        <v>473</v>
      </c>
      <c r="D472" s="16" t="s">
        <v>415</v>
      </c>
      <c r="E472" s="17" t="s">
        <v>416</v>
      </c>
      <c r="F472" s="32">
        <v>1112</v>
      </c>
    </row>
    <row r="473" spans="1:6" ht="60" outlineLevel="2" x14ac:dyDescent="0.25">
      <c r="A473" s="25">
        <f t="shared" si="8"/>
        <v>464</v>
      </c>
      <c r="B473" s="16" t="s">
        <v>441</v>
      </c>
      <c r="C473" s="16" t="s">
        <v>214</v>
      </c>
      <c r="D473" s="16"/>
      <c r="E473" s="17" t="s">
        <v>215</v>
      </c>
      <c r="F473" s="32">
        <v>166556.20000000001</v>
      </c>
    </row>
    <row r="474" spans="1:6" ht="60" outlineLevel="3" x14ac:dyDescent="0.25">
      <c r="A474" s="25">
        <f t="shared" si="8"/>
        <v>465</v>
      </c>
      <c r="B474" s="16" t="s">
        <v>441</v>
      </c>
      <c r="C474" s="16" t="s">
        <v>216</v>
      </c>
      <c r="D474" s="16"/>
      <c r="E474" s="17" t="s">
        <v>217</v>
      </c>
      <c r="F474" s="32">
        <v>166556.20000000001</v>
      </c>
    </row>
    <row r="475" spans="1:6" ht="30" outlineLevel="4" x14ac:dyDescent="0.25">
      <c r="A475" s="25">
        <f t="shared" si="8"/>
        <v>466</v>
      </c>
      <c r="B475" s="16" t="s">
        <v>441</v>
      </c>
      <c r="C475" s="16" t="s">
        <v>475</v>
      </c>
      <c r="D475" s="16"/>
      <c r="E475" s="17" t="s">
        <v>476</v>
      </c>
      <c r="F475" s="32">
        <v>153233.79999999999</v>
      </c>
    </row>
    <row r="476" spans="1:6" ht="105" outlineLevel="5" x14ac:dyDescent="0.25">
      <c r="A476" s="25">
        <f t="shared" si="8"/>
        <v>467</v>
      </c>
      <c r="B476" s="16" t="s">
        <v>441</v>
      </c>
      <c r="C476" s="16" t="s">
        <v>475</v>
      </c>
      <c r="D476" s="16" t="s">
        <v>220</v>
      </c>
      <c r="E476" s="17" t="s">
        <v>221</v>
      </c>
      <c r="F476" s="32">
        <v>153233.79999999999</v>
      </c>
    </row>
    <row r="477" spans="1:6" ht="90" outlineLevel="4" x14ac:dyDescent="0.25">
      <c r="A477" s="25">
        <f t="shared" si="8"/>
        <v>468</v>
      </c>
      <c r="B477" s="16" t="s">
        <v>441</v>
      </c>
      <c r="C477" s="16" t="s">
        <v>477</v>
      </c>
      <c r="D477" s="16"/>
      <c r="E477" s="17" t="s">
        <v>478</v>
      </c>
      <c r="F477" s="32">
        <v>13322.4</v>
      </c>
    </row>
    <row r="478" spans="1:6" ht="105" outlineLevel="5" x14ac:dyDescent="0.25">
      <c r="A478" s="25">
        <f t="shared" si="8"/>
        <v>469</v>
      </c>
      <c r="B478" s="16" t="s">
        <v>441</v>
      </c>
      <c r="C478" s="16" t="s">
        <v>477</v>
      </c>
      <c r="D478" s="16" t="s">
        <v>220</v>
      </c>
      <c r="E478" s="17" t="s">
        <v>221</v>
      </c>
      <c r="F478" s="32">
        <v>13322.4</v>
      </c>
    </row>
    <row r="479" spans="1:6" ht="45" outlineLevel="2" x14ac:dyDescent="0.25">
      <c r="A479" s="25">
        <f t="shared" si="8"/>
        <v>470</v>
      </c>
      <c r="B479" s="16" t="s">
        <v>441</v>
      </c>
      <c r="C479" s="16" t="s">
        <v>114</v>
      </c>
      <c r="D479" s="16"/>
      <c r="E479" s="17" t="s">
        <v>115</v>
      </c>
      <c r="F479" s="32">
        <v>2171.8000000000002</v>
      </c>
    </row>
    <row r="480" spans="1:6" ht="45" outlineLevel="3" x14ac:dyDescent="0.25">
      <c r="A480" s="25">
        <f t="shared" si="8"/>
        <v>471</v>
      </c>
      <c r="B480" s="16" t="s">
        <v>441</v>
      </c>
      <c r="C480" s="16" t="s">
        <v>116</v>
      </c>
      <c r="D480" s="16"/>
      <c r="E480" s="17" t="s">
        <v>117</v>
      </c>
      <c r="F480" s="32">
        <v>1500</v>
      </c>
    </row>
    <row r="481" spans="1:6" ht="30" outlineLevel="4" x14ac:dyDescent="0.25">
      <c r="A481" s="25">
        <f t="shared" si="8"/>
        <v>472</v>
      </c>
      <c r="B481" s="16" t="s">
        <v>441</v>
      </c>
      <c r="C481" s="16" t="s">
        <v>439</v>
      </c>
      <c r="D481" s="16"/>
      <c r="E481" s="17" t="s">
        <v>440</v>
      </c>
      <c r="F481" s="32">
        <v>1500</v>
      </c>
    </row>
    <row r="482" spans="1:6" outlineLevel="5" x14ac:dyDescent="0.25">
      <c r="A482" s="25">
        <f t="shared" si="8"/>
        <v>473</v>
      </c>
      <c r="B482" s="16" t="s">
        <v>441</v>
      </c>
      <c r="C482" s="16" t="s">
        <v>439</v>
      </c>
      <c r="D482" s="16" t="s">
        <v>415</v>
      </c>
      <c r="E482" s="17" t="s">
        <v>416</v>
      </c>
      <c r="F482" s="32">
        <v>1500</v>
      </c>
    </row>
    <row r="483" spans="1:6" ht="30" outlineLevel="3" x14ac:dyDescent="0.25">
      <c r="A483" s="25">
        <f t="shared" si="8"/>
        <v>474</v>
      </c>
      <c r="B483" s="16" t="s">
        <v>441</v>
      </c>
      <c r="C483" s="16" t="s">
        <v>479</v>
      </c>
      <c r="D483" s="16"/>
      <c r="E483" s="17" t="s">
        <v>480</v>
      </c>
      <c r="F483" s="32">
        <v>671.8</v>
      </c>
    </row>
    <row r="484" spans="1:6" ht="30" outlineLevel="4" x14ac:dyDescent="0.25">
      <c r="A484" s="25">
        <f t="shared" si="8"/>
        <v>475</v>
      </c>
      <c r="B484" s="16" t="s">
        <v>441</v>
      </c>
      <c r="C484" s="16" t="s">
        <v>481</v>
      </c>
      <c r="D484" s="16"/>
      <c r="E484" s="17" t="s">
        <v>482</v>
      </c>
      <c r="F484" s="32">
        <v>671.8</v>
      </c>
    </row>
    <row r="485" spans="1:6" outlineLevel="5" x14ac:dyDescent="0.25">
      <c r="A485" s="25">
        <f t="shared" si="8"/>
        <v>476</v>
      </c>
      <c r="B485" s="16" t="s">
        <v>441</v>
      </c>
      <c r="C485" s="16" t="s">
        <v>481</v>
      </c>
      <c r="D485" s="16" t="s">
        <v>415</v>
      </c>
      <c r="E485" s="17" t="s">
        <v>416</v>
      </c>
      <c r="F485" s="32">
        <v>671.8</v>
      </c>
    </row>
    <row r="486" spans="1:6" outlineLevel="1" x14ac:dyDescent="0.25">
      <c r="A486" s="24">
        <f t="shared" si="8"/>
        <v>477</v>
      </c>
      <c r="B486" s="14" t="s">
        <v>483</v>
      </c>
      <c r="C486" s="14"/>
      <c r="D486" s="14"/>
      <c r="E486" s="15" t="s">
        <v>484</v>
      </c>
      <c r="F486" s="31">
        <v>134071.76</v>
      </c>
    </row>
    <row r="487" spans="1:6" ht="45" outlineLevel="2" x14ac:dyDescent="0.25">
      <c r="A487" s="25">
        <f t="shared" si="8"/>
        <v>478</v>
      </c>
      <c r="B487" s="16" t="s">
        <v>483</v>
      </c>
      <c r="C487" s="16" t="s">
        <v>32</v>
      </c>
      <c r="D487" s="16"/>
      <c r="E487" s="17" t="s">
        <v>33</v>
      </c>
      <c r="F487" s="32">
        <v>2788.1</v>
      </c>
    </row>
    <row r="488" spans="1:6" ht="45" outlineLevel="3" x14ac:dyDescent="0.25">
      <c r="A488" s="25">
        <f t="shared" si="8"/>
        <v>479</v>
      </c>
      <c r="B488" s="16" t="s">
        <v>483</v>
      </c>
      <c r="C488" s="16" t="s">
        <v>168</v>
      </c>
      <c r="D488" s="16"/>
      <c r="E488" s="17" t="s">
        <v>169</v>
      </c>
      <c r="F488" s="32">
        <v>2788.1</v>
      </c>
    </row>
    <row r="489" spans="1:6" ht="60" outlineLevel="4" x14ac:dyDescent="0.25">
      <c r="A489" s="25">
        <f t="shared" si="8"/>
        <v>480</v>
      </c>
      <c r="B489" s="16" t="s">
        <v>483</v>
      </c>
      <c r="C489" s="16" t="s">
        <v>485</v>
      </c>
      <c r="D489" s="16"/>
      <c r="E489" s="17" t="s">
        <v>486</v>
      </c>
      <c r="F489" s="32">
        <v>120</v>
      </c>
    </row>
    <row r="490" spans="1:6" outlineLevel="5" x14ac:dyDescent="0.25">
      <c r="A490" s="25">
        <f t="shared" si="8"/>
        <v>481</v>
      </c>
      <c r="B490" s="16" t="s">
        <v>483</v>
      </c>
      <c r="C490" s="16" t="s">
        <v>485</v>
      </c>
      <c r="D490" s="16" t="s">
        <v>415</v>
      </c>
      <c r="E490" s="17" t="s">
        <v>416</v>
      </c>
      <c r="F490" s="32">
        <v>120</v>
      </c>
    </row>
    <row r="491" spans="1:6" ht="30" outlineLevel="4" x14ac:dyDescent="0.25">
      <c r="A491" s="25">
        <f t="shared" si="8"/>
        <v>482</v>
      </c>
      <c r="B491" s="16" t="s">
        <v>483</v>
      </c>
      <c r="C491" s="16" t="s">
        <v>413</v>
      </c>
      <c r="D491" s="16"/>
      <c r="E491" s="17" t="s">
        <v>414</v>
      </c>
      <c r="F491" s="32">
        <v>2668.1</v>
      </c>
    </row>
    <row r="492" spans="1:6" outlineLevel="5" x14ac:dyDescent="0.25">
      <c r="A492" s="25">
        <f t="shared" si="8"/>
        <v>483</v>
      </c>
      <c r="B492" s="16" t="s">
        <v>483</v>
      </c>
      <c r="C492" s="16" t="s">
        <v>413</v>
      </c>
      <c r="D492" s="16" t="s">
        <v>415</v>
      </c>
      <c r="E492" s="17" t="s">
        <v>416</v>
      </c>
      <c r="F492" s="32">
        <v>2668.1</v>
      </c>
    </row>
    <row r="493" spans="1:6" ht="45" outlineLevel="2" x14ac:dyDescent="0.25">
      <c r="A493" s="25">
        <f t="shared" si="8"/>
        <v>484</v>
      </c>
      <c r="B493" s="16" t="s">
        <v>483</v>
      </c>
      <c r="C493" s="16" t="s">
        <v>417</v>
      </c>
      <c r="D493" s="16"/>
      <c r="E493" s="17" t="s">
        <v>418</v>
      </c>
      <c r="F493" s="32">
        <v>112942.76</v>
      </c>
    </row>
    <row r="494" spans="1:6" ht="45" outlineLevel="3" x14ac:dyDescent="0.25">
      <c r="A494" s="25">
        <f t="shared" si="8"/>
        <v>485</v>
      </c>
      <c r="B494" s="16" t="s">
        <v>483</v>
      </c>
      <c r="C494" s="16" t="s">
        <v>419</v>
      </c>
      <c r="D494" s="16"/>
      <c r="E494" s="17" t="s">
        <v>420</v>
      </c>
      <c r="F494" s="32">
        <v>112942.76</v>
      </c>
    </row>
    <row r="495" spans="1:6" ht="45" outlineLevel="4" x14ac:dyDescent="0.25">
      <c r="A495" s="25">
        <f t="shared" si="8"/>
        <v>486</v>
      </c>
      <c r="B495" s="16" t="s">
        <v>483</v>
      </c>
      <c r="C495" s="16" t="s">
        <v>421</v>
      </c>
      <c r="D495" s="16"/>
      <c r="E495" s="17" t="s">
        <v>422</v>
      </c>
      <c r="F495" s="32">
        <v>144</v>
      </c>
    </row>
    <row r="496" spans="1:6" outlineLevel="5" x14ac:dyDescent="0.25">
      <c r="A496" s="25">
        <f t="shared" si="8"/>
        <v>487</v>
      </c>
      <c r="B496" s="16" t="s">
        <v>483</v>
      </c>
      <c r="C496" s="16" t="s">
        <v>421</v>
      </c>
      <c r="D496" s="16" t="s">
        <v>415</v>
      </c>
      <c r="E496" s="17" t="s">
        <v>416</v>
      </c>
      <c r="F496" s="32">
        <v>144</v>
      </c>
    </row>
    <row r="497" spans="1:6" ht="30" outlineLevel="4" x14ac:dyDescent="0.25">
      <c r="A497" s="25">
        <f t="shared" si="8"/>
        <v>488</v>
      </c>
      <c r="B497" s="16" t="s">
        <v>483</v>
      </c>
      <c r="C497" s="16" t="s">
        <v>425</v>
      </c>
      <c r="D497" s="16"/>
      <c r="E497" s="17" t="s">
        <v>426</v>
      </c>
      <c r="F497" s="32">
        <v>70</v>
      </c>
    </row>
    <row r="498" spans="1:6" outlineLevel="5" x14ac:dyDescent="0.25">
      <c r="A498" s="25">
        <f t="shared" si="8"/>
        <v>489</v>
      </c>
      <c r="B498" s="16" t="s">
        <v>483</v>
      </c>
      <c r="C498" s="16" t="s">
        <v>425</v>
      </c>
      <c r="D498" s="16" t="s">
        <v>415</v>
      </c>
      <c r="E498" s="17" t="s">
        <v>416</v>
      </c>
      <c r="F498" s="32">
        <v>70</v>
      </c>
    </row>
    <row r="499" spans="1:6" ht="30" outlineLevel="4" x14ac:dyDescent="0.25">
      <c r="A499" s="25">
        <f t="shared" si="8"/>
        <v>490</v>
      </c>
      <c r="B499" s="16" t="s">
        <v>483</v>
      </c>
      <c r="C499" s="16" t="s">
        <v>487</v>
      </c>
      <c r="D499" s="16"/>
      <c r="E499" s="17" t="s">
        <v>488</v>
      </c>
      <c r="F499" s="32">
        <v>31586.48</v>
      </c>
    </row>
    <row r="500" spans="1:6" outlineLevel="5" x14ac:dyDescent="0.25">
      <c r="A500" s="25">
        <f t="shared" si="8"/>
        <v>491</v>
      </c>
      <c r="B500" s="16" t="s">
        <v>483</v>
      </c>
      <c r="C500" s="16" t="s">
        <v>487</v>
      </c>
      <c r="D500" s="16" t="s">
        <v>206</v>
      </c>
      <c r="E500" s="17" t="s">
        <v>207</v>
      </c>
      <c r="F500" s="32">
        <v>31586.48</v>
      </c>
    </row>
    <row r="501" spans="1:6" ht="30" outlineLevel="4" x14ac:dyDescent="0.25">
      <c r="A501" s="25">
        <f t="shared" si="8"/>
        <v>492</v>
      </c>
      <c r="B501" s="16" t="s">
        <v>483</v>
      </c>
      <c r="C501" s="16" t="s">
        <v>489</v>
      </c>
      <c r="D501" s="16"/>
      <c r="E501" s="17" t="s">
        <v>490</v>
      </c>
      <c r="F501" s="32">
        <v>50770.5</v>
      </c>
    </row>
    <row r="502" spans="1:6" outlineLevel="5" x14ac:dyDescent="0.25">
      <c r="A502" s="25">
        <f t="shared" si="8"/>
        <v>493</v>
      </c>
      <c r="B502" s="16" t="s">
        <v>483</v>
      </c>
      <c r="C502" s="16" t="s">
        <v>489</v>
      </c>
      <c r="D502" s="16" t="s">
        <v>415</v>
      </c>
      <c r="E502" s="17" t="s">
        <v>416</v>
      </c>
      <c r="F502" s="32">
        <v>50770.5</v>
      </c>
    </row>
    <row r="503" spans="1:6" ht="45" outlineLevel="4" x14ac:dyDescent="0.25">
      <c r="A503" s="25">
        <f t="shared" si="8"/>
        <v>494</v>
      </c>
      <c r="B503" s="16" t="s">
        <v>483</v>
      </c>
      <c r="C503" s="16" t="s">
        <v>491</v>
      </c>
      <c r="D503" s="16"/>
      <c r="E503" s="17" t="s">
        <v>492</v>
      </c>
      <c r="F503" s="32">
        <v>10119.700000000001</v>
      </c>
    </row>
    <row r="504" spans="1:6" outlineLevel="5" x14ac:dyDescent="0.25">
      <c r="A504" s="25">
        <f t="shared" si="8"/>
        <v>495</v>
      </c>
      <c r="B504" s="16" t="s">
        <v>483</v>
      </c>
      <c r="C504" s="16" t="s">
        <v>491</v>
      </c>
      <c r="D504" s="16" t="s">
        <v>415</v>
      </c>
      <c r="E504" s="17" t="s">
        <v>416</v>
      </c>
      <c r="F504" s="32">
        <v>10119.700000000001</v>
      </c>
    </row>
    <row r="505" spans="1:6" ht="45" outlineLevel="4" x14ac:dyDescent="0.25">
      <c r="A505" s="25">
        <f t="shared" si="8"/>
        <v>496</v>
      </c>
      <c r="B505" s="16" t="s">
        <v>483</v>
      </c>
      <c r="C505" s="16" t="s">
        <v>493</v>
      </c>
      <c r="D505" s="16"/>
      <c r="E505" s="17" t="s">
        <v>494</v>
      </c>
      <c r="F505" s="32">
        <v>700</v>
      </c>
    </row>
    <row r="506" spans="1:6" outlineLevel="5" x14ac:dyDescent="0.25">
      <c r="A506" s="25">
        <f t="shared" si="8"/>
        <v>497</v>
      </c>
      <c r="B506" s="16" t="s">
        <v>483</v>
      </c>
      <c r="C506" s="16" t="s">
        <v>493</v>
      </c>
      <c r="D506" s="16" t="s">
        <v>415</v>
      </c>
      <c r="E506" s="17" t="s">
        <v>416</v>
      </c>
      <c r="F506" s="32">
        <v>700</v>
      </c>
    </row>
    <row r="507" spans="1:6" ht="45" outlineLevel="4" x14ac:dyDescent="0.25">
      <c r="A507" s="25">
        <f t="shared" si="8"/>
        <v>498</v>
      </c>
      <c r="B507" s="16" t="s">
        <v>483</v>
      </c>
      <c r="C507" s="16" t="s">
        <v>495</v>
      </c>
      <c r="D507" s="16"/>
      <c r="E507" s="17" t="s">
        <v>496</v>
      </c>
      <c r="F507" s="32">
        <v>800.08</v>
      </c>
    </row>
    <row r="508" spans="1:6" outlineLevel="5" x14ac:dyDescent="0.25">
      <c r="A508" s="25">
        <f t="shared" si="8"/>
        <v>499</v>
      </c>
      <c r="B508" s="16" t="s">
        <v>483</v>
      </c>
      <c r="C508" s="16" t="s">
        <v>495</v>
      </c>
      <c r="D508" s="16" t="s">
        <v>206</v>
      </c>
      <c r="E508" s="17" t="s">
        <v>207</v>
      </c>
      <c r="F508" s="32">
        <v>800.08</v>
      </c>
    </row>
    <row r="509" spans="1:6" ht="60" outlineLevel="4" x14ac:dyDescent="0.25">
      <c r="A509" s="25">
        <f t="shared" si="8"/>
        <v>500</v>
      </c>
      <c r="B509" s="16" t="s">
        <v>483</v>
      </c>
      <c r="C509" s="16" t="s">
        <v>497</v>
      </c>
      <c r="D509" s="16"/>
      <c r="E509" s="17" t="s">
        <v>498</v>
      </c>
      <c r="F509" s="32">
        <v>555</v>
      </c>
    </row>
    <row r="510" spans="1:6" outlineLevel="5" x14ac:dyDescent="0.25">
      <c r="A510" s="25">
        <f t="shared" si="8"/>
        <v>501</v>
      </c>
      <c r="B510" s="16" t="s">
        <v>483</v>
      </c>
      <c r="C510" s="16" t="s">
        <v>497</v>
      </c>
      <c r="D510" s="16" t="s">
        <v>415</v>
      </c>
      <c r="E510" s="17" t="s">
        <v>416</v>
      </c>
      <c r="F510" s="32">
        <v>555</v>
      </c>
    </row>
    <row r="511" spans="1:6" ht="60" outlineLevel="4" x14ac:dyDescent="0.25">
      <c r="A511" s="25">
        <f t="shared" si="8"/>
        <v>502</v>
      </c>
      <c r="B511" s="16" t="s">
        <v>483</v>
      </c>
      <c r="C511" s="16" t="s">
        <v>499</v>
      </c>
      <c r="D511" s="16"/>
      <c r="E511" s="17" t="s">
        <v>500</v>
      </c>
      <c r="F511" s="32">
        <v>17067</v>
      </c>
    </row>
    <row r="512" spans="1:6" outlineLevel="5" x14ac:dyDescent="0.25">
      <c r="A512" s="25">
        <f t="shared" si="8"/>
        <v>503</v>
      </c>
      <c r="B512" s="16" t="s">
        <v>483</v>
      </c>
      <c r="C512" s="16" t="s">
        <v>499</v>
      </c>
      <c r="D512" s="16" t="s">
        <v>415</v>
      </c>
      <c r="E512" s="17" t="s">
        <v>416</v>
      </c>
      <c r="F512" s="32">
        <v>17067</v>
      </c>
    </row>
    <row r="513" spans="1:6" ht="60" outlineLevel="4" x14ac:dyDescent="0.25">
      <c r="A513" s="25">
        <f t="shared" si="8"/>
        <v>504</v>
      </c>
      <c r="B513" s="16" t="s">
        <v>483</v>
      </c>
      <c r="C513" s="16" t="s">
        <v>501</v>
      </c>
      <c r="D513" s="16"/>
      <c r="E513" s="17" t="s">
        <v>502</v>
      </c>
      <c r="F513" s="32">
        <v>1000</v>
      </c>
    </row>
    <row r="514" spans="1:6" outlineLevel="5" x14ac:dyDescent="0.25">
      <c r="A514" s="25">
        <f t="shared" si="8"/>
        <v>505</v>
      </c>
      <c r="B514" s="16" t="s">
        <v>483</v>
      </c>
      <c r="C514" s="16" t="s">
        <v>501</v>
      </c>
      <c r="D514" s="16" t="s">
        <v>415</v>
      </c>
      <c r="E514" s="17" t="s">
        <v>416</v>
      </c>
      <c r="F514" s="32">
        <v>1000</v>
      </c>
    </row>
    <row r="515" spans="1:6" ht="75" outlineLevel="4" x14ac:dyDescent="0.25">
      <c r="A515" s="25">
        <f t="shared" si="8"/>
        <v>506</v>
      </c>
      <c r="B515" s="16" t="s">
        <v>483</v>
      </c>
      <c r="C515" s="16" t="s">
        <v>503</v>
      </c>
      <c r="D515" s="16"/>
      <c r="E515" s="17" t="s">
        <v>504</v>
      </c>
      <c r="F515" s="32">
        <v>130</v>
      </c>
    </row>
    <row r="516" spans="1:6" outlineLevel="5" x14ac:dyDescent="0.25">
      <c r="A516" s="25">
        <f t="shared" si="8"/>
        <v>507</v>
      </c>
      <c r="B516" s="16" t="s">
        <v>483</v>
      </c>
      <c r="C516" s="16" t="s">
        <v>503</v>
      </c>
      <c r="D516" s="16" t="s">
        <v>206</v>
      </c>
      <c r="E516" s="17" t="s">
        <v>207</v>
      </c>
      <c r="F516" s="32">
        <v>130</v>
      </c>
    </row>
    <row r="517" spans="1:6" ht="60" outlineLevel="2" x14ac:dyDescent="0.25">
      <c r="A517" s="25">
        <f t="shared" si="8"/>
        <v>508</v>
      </c>
      <c r="B517" s="16" t="s">
        <v>483</v>
      </c>
      <c r="C517" s="16" t="s">
        <v>214</v>
      </c>
      <c r="D517" s="16"/>
      <c r="E517" s="17" t="s">
        <v>215</v>
      </c>
      <c r="F517" s="32">
        <v>18136.8</v>
      </c>
    </row>
    <row r="518" spans="1:6" ht="60" outlineLevel="3" x14ac:dyDescent="0.25">
      <c r="A518" s="25">
        <f t="shared" si="8"/>
        <v>509</v>
      </c>
      <c r="B518" s="16" t="s">
        <v>483</v>
      </c>
      <c r="C518" s="16" t="s">
        <v>216</v>
      </c>
      <c r="D518" s="16"/>
      <c r="E518" s="17" t="s">
        <v>217</v>
      </c>
      <c r="F518" s="32">
        <v>18136.8</v>
      </c>
    </row>
    <row r="519" spans="1:6" ht="60" outlineLevel="4" x14ac:dyDescent="0.25">
      <c r="A519" s="25">
        <f t="shared" si="8"/>
        <v>510</v>
      </c>
      <c r="B519" s="16" t="s">
        <v>483</v>
      </c>
      <c r="C519" s="16" t="s">
        <v>505</v>
      </c>
      <c r="D519" s="16"/>
      <c r="E519" s="17" t="s">
        <v>506</v>
      </c>
      <c r="F519" s="32">
        <v>18136.8</v>
      </c>
    </row>
    <row r="520" spans="1:6" ht="105" outlineLevel="5" x14ac:dyDescent="0.25">
      <c r="A520" s="25">
        <f t="shared" ref="A520:A583" si="9">ROW()-9</f>
        <v>511</v>
      </c>
      <c r="B520" s="16" t="s">
        <v>483</v>
      </c>
      <c r="C520" s="16" t="s">
        <v>505</v>
      </c>
      <c r="D520" s="16" t="s">
        <v>220</v>
      </c>
      <c r="E520" s="17" t="s">
        <v>221</v>
      </c>
      <c r="F520" s="32">
        <v>18136.8</v>
      </c>
    </row>
    <row r="521" spans="1:6" ht="45" outlineLevel="2" x14ac:dyDescent="0.25">
      <c r="A521" s="25">
        <f t="shared" si="9"/>
        <v>512</v>
      </c>
      <c r="B521" s="16" t="s">
        <v>483</v>
      </c>
      <c r="C521" s="16" t="s">
        <v>114</v>
      </c>
      <c r="D521" s="16"/>
      <c r="E521" s="17" t="s">
        <v>115</v>
      </c>
      <c r="F521" s="32">
        <v>204.1</v>
      </c>
    </row>
    <row r="522" spans="1:6" ht="45" outlineLevel="3" x14ac:dyDescent="0.25">
      <c r="A522" s="25">
        <f t="shared" si="9"/>
        <v>513</v>
      </c>
      <c r="B522" s="16" t="s">
        <v>483</v>
      </c>
      <c r="C522" s="16" t="s">
        <v>116</v>
      </c>
      <c r="D522" s="16"/>
      <c r="E522" s="17" t="s">
        <v>117</v>
      </c>
      <c r="F522" s="32">
        <v>163.6</v>
      </c>
    </row>
    <row r="523" spans="1:6" ht="30" outlineLevel="4" x14ac:dyDescent="0.25">
      <c r="A523" s="25">
        <f t="shared" si="9"/>
        <v>514</v>
      </c>
      <c r="B523" s="16" t="s">
        <v>483</v>
      </c>
      <c r="C523" s="16" t="s">
        <v>439</v>
      </c>
      <c r="D523" s="16"/>
      <c r="E523" s="17" t="s">
        <v>440</v>
      </c>
      <c r="F523" s="32">
        <v>64.8</v>
      </c>
    </row>
    <row r="524" spans="1:6" outlineLevel="5" x14ac:dyDescent="0.25">
      <c r="A524" s="25">
        <f t="shared" si="9"/>
        <v>515</v>
      </c>
      <c r="B524" s="16" t="s">
        <v>483</v>
      </c>
      <c r="C524" s="16" t="s">
        <v>439</v>
      </c>
      <c r="D524" s="16" t="s">
        <v>415</v>
      </c>
      <c r="E524" s="17" t="s">
        <v>416</v>
      </c>
      <c r="F524" s="32">
        <v>64.8</v>
      </c>
    </row>
    <row r="525" spans="1:6" ht="30" outlineLevel="4" x14ac:dyDescent="0.25">
      <c r="A525" s="25">
        <f t="shared" si="9"/>
        <v>516</v>
      </c>
      <c r="B525" s="16" t="s">
        <v>483</v>
      </c>
      <c r="C525" s="16" t="s">
        <v>507</v>
      </c>
      <c r="D525" s="16"/>
      <c r="E525" s="17" t="s">
        <v>508</v>
      </c>
      <c r="F525" s="32">
        <v>98.8</v>
      </c>
    </row>
    <row r="526" spans="1:6" outlineLevel="5" x14ac:dyDescent="0.25">
      <c r="A526" s="25">
        <f t="shared" si="9"/>
        <v>517</v>
      </c>
      <c r="B526" s="16" t="s">
        <v>483</v>
      </c>
      <c r="C526" s="16" t="s">
        <v>507</v>
      </c>
      <c r="D526" s="16" t="s">
        <v>415</v>
      </c>
      <c r="E526" s="17" t="s">
        <v>416</v>
      </c>
      <c r="F526" s="32">
        <v>98.8</v>
      </c>
    </row>
    <row r="527" spans="1:6" ht="30" outlineLevel="3" x14ac:dyDescent="0.25">
      <c r="A527" s="25">
        <f t="shared" si="9"/>
        <v>518</v>
      </c>
      <c r="B527" s="16" t="s">
        <v>483</v>
      </c>
      <c r="C527" s="16" t="s">
        <v>479</v>
      </c>
      <c r="D527" s="16"/>
      <c r="E527" s="17" t="s">
        <v>480</v>
      </c>
      <c r="F527" s="32">
        <v>40.5</v>
      </c>
    </row>
    <row r="528" spans="1:6" ht="45" outlineLevel="4" x14ac:dyDescent="0.25">
      <c r="A528" s="25">
        <f t="shared" si="9"/>
        <v>519</v>
      </c>
      <c r="B528" s="16" t="s">
        <v>483</v>
      </c>
      <c r="C528" s="16" t="s">
        <v>509</v>
      </c>
      <c r="D528" s="16"/>
      <c r="E528" s="17" t="s">
        <v>510</v>
      </c>
      <c r="F528" s="32">
        <v>40.5</v>
      </c>
    </row>
    <row r="529" spans="1:6" outlineLevel="5" x14ac:dyDescent="0.25">
      <c r="A529" s="25">
        <f t="shared" si="9"/>
        <v>520</v>
      </c>
      <c r="B529" s="16" t="s">
        <v>483</v>
      </c>
      <c r="C529" s="16" t="s">
        <v>509</v>
      </c>
      <c r="D529" s="16" t="s">
        <v>415</v>
      </c>
      <c r="E529" s="17" t="s">
        <v>416</v>
      </c>
      <c r="F529" s="32">
        <v>40.5</v>
      </c>
    </row>
    <row r="530" spans="1:6" outlineLevel="1" x14ac:dyDescent="0.25">
      <c r="A530" s="24">
        <f t="shared" si="9"/>
        <v>521</v>
      </c>
      <c r="B530" s="14" t="s">
        <v>511</v>
      </c>
      <c r="C530" s="14"/>
      <c r="D530" s="14"/>
      <c r="E530" s="15" t="s">
        <v>512</v>
      </c>
      <c r="F530" s="31">
        <v>138444.5</v>
      </c>
    </row>
    <row r="531" spans="1:6" ht="45" outlineLevel="2" x14ac:dyDescent="0.25">
      <c r="A531" s="25">
        <f t="shared" si="9"/>
        <v>522</v>
      </c>
      <c r="B531" s="16" t="s">
        <v>511</v>
      </c>
      <c r="C531" s="16" t="s">
        <v>32</v>
      </c>
      <c r="D531" s="16"/>
      <c r="E531" s="17" t="s">
        <v>33</v>
      </c>
      <c r="F531" s="32">
        <v>4055.6</v>
      </c>
    </row>
    <row r="532" spans="1:6" ht="45" outlineLevel="3" x14ac:dyDescent="0.25">
      <c r="A532" s="25">
        <f t="shared" si="9"/>
        <v>523</v>
      </c>
      <c r="B532" s="16" t="s">
        <v>511</v>
      </c>
      <c r="C532" s="16" t="s">
        <v>168</v>
      </c>
      <c r="D532" s="16"/>
      <c r="E532" s="17" t="s">
        <v>169</v>
      </c>
      <c r="F532" s="32">
        <v>4055.6</v>
      </c>
    </row>
    <row r="533" spans="1:6" ht="30" outlineLevel="4" x14ac:dyDescent="0.25">
      <c r="A533" s="25">
        <f t="shared" si="9"/>
        <v>524</v>
      </c>
      <c r="B533" s="16" t="s">
        <v>511</v>
      </c>
      <c r="C533" s="16" t="s">
        <v>413</v>
      </c>
      <c r="D533" s="16"/>
      <c r="E533" s="17" t="s">
        <v>414</v>
      </c>
      <c r="F533" s="32">
        <v>4055.6</v>
      </c>
    </row>
    <row r="534" spans="1:6" outlineLevel="5" x14ac:dyDescent="0.25">
      <c r="A534" s="25">
        <f t="shared" si="9"/>
        <v>525</v>
      </c>
      <c r="B534" s="16" t="s">
        <v>511</v>
      </c>
      <c r="C534" s="16" t="s">
        <v>413</v>
      </c>
      <c r="D534" s="16" t="s">
        <v>415</v>
      </c>
      <c r="E534" s="17" t="s">
        <v>416</v>
      </c>
      <c r="F534" s="32">
        <v>4055.6</v>
      </c>
    </row>
    <row r="535" spans="1:6" ht="45" outlineLevel="2" x14ac:dyDescent="0.25">
      <c r="A535" s="25">
        <f t="shared" si="9"/>
        <v>526</v>
      </c>
      <c r="B535" s="16" t="s">
        <v>511</v>
      </c>
      <c r="C535" s="16" t="s">
        <v>417</v>
      </c>
      <c r="D535" s="16"/>
      <c r="E535" s="17" t="s">
        <v>418</v>
      </c>
      <c r="F535" s="32">
        <v>134178.96</v>
      </c>
    </row>
    <row r="536" spans="1:6" ht="45" outlineLevel="3" x14ac:dyDescent="0.25">
      <c r="A536" s="25">
        <f t="shared" si="9"/>
        <v>527</v>
      </c>
      <c r="B536" s="16" t="s">
        <v>511</v>
      </c>
      <c r="C536" s="16" t="s">
        <v>419</v>
      </c>
      <c r="D536" s="16"/>
      <c r="E536" s="17" t="s">
        <v>420</v>
      </c>
      <c r="F536" s="32">
        <v>200</v>
      </c>
    </row>
    <row r="537" spans="1:6" ht="45" outlineLevel="4" x14ac:dyDescent="0.25">
      <c r="A537" s="25">
        <f t="shared" si="9"/>
        <v>528</v>
      </c>
      <c r="B537" s="16" t="s">
        <v>511</v>
      </c>
      <c r="C537" s="16" t="s">
        <v>421</v>
      </c>
      <c r="D537" s="16"/>
      <c r="E537" s="17" t="s">
        <v>422</v>
      </c>
      <c r="F537" s="32">
        <v>200</v>
      </c>
    </row>
    <row r="538" spans="1:6" outlineLevel="5" x14ac:dyDescent="0.25">
      <c r="A538" s="25">
        <f t="shared" si="9"/>
        <v>529</v>
      </c>
      <c r="B538" s="16" t="s">
        <v>511</v>
      </c>
      <c r="C538" s="16" t="s">
        <v>421</v>
      </c>
      <c r="D538" s="16" t="s">
        <v>415</v>
      </c>
      <c r="E538" s="17" t="s">
        <v>416</v>
      </c>
      <c r="F538" s="32">
        <v>200</v>
      </c>
    </row>
    <row r="539" spans="1:6" ht="60" outlineLevel="3" x14ac:dyDescent="0.25">
      <c r="A539" s="25">
        <f t="shared" si="9"/>
        <v>530</v>
      </c>
      <c r="B539" s="16" t="s">
        <v>511</v>
      </c>
      <c r="C539" s="16" t="s">
        <v>461</v>
      </c>
      <c r="D539" s="16"/>
      <c r="E539" s="17" t="s">
        <v>462</v>
      </c>
      <c r="F539" s="32">
        <v>1467.3</v>
      </c>
    </row>
    <row r="540" spans="1:6" outlineLevel="4" x14ac:dyDescent="0.25">
      <c r="A540" s="25">
        <f t="shared" si="9"/>
        <v>531</v>
      </c>
      <c r="B540" s="16" t="s">
        <v>511</v>
      </c>
      <c r="C540" s="16" t="s">
        <v>471</v>
      </c>
      <c r="D540" s="16"/>
      <c r="E540" s="17" t="s">
        <v>472</v>
      </c>
      <c r="F540" s="32">
        <v>1467.3</v>
      </c>
    </row>
    <row r="541" spans="1:6" outlineLevel="5" x14ac:dyDescent="0.25">
      <c r="A541" s="25">
        <f t="shared" si="9"/>
        <v>532</v>
      </c>
      <c r="B541" s="16" t="s">
        <v>511</v>
      </c>
      <c r="C541" s="16" t="s">
        <v>471</v>
      </c>
      <c r="D541" s="16" t="s">
        <v>415</v>
      </c>
      <c r="E541" s="17" t="s">
        <v>416</v>
      </c>
      <c r="F541" s="32">
        <v>1467.3</v>
      </c>
    </row>
    <row r="542" spans="1:6" ht="45" outlineLevel="3" x14ac:dyDescent="0.25">
      <c r="A542" s="25">
        <f t="shared" si="9"/>
        <v>533</v>
      </c>
      <c r="B542" s="16" t="s">
        <v>511</v>
      </c>
      <c r="C542" s="16" t="s">
        <v>513</v>
      </c>
      <c r="D542" s="16"/>
      <c r="E542" s="17" t="s">
        <v>514</v>
      </c>
      <c r="F542" s="32">
        <v>3308.13</v>
      </c>
    </row>
    <row r="543" spans="1:6" ht="45" outlineLevel="4" x14ac:dyDescent="0.25">
      <c r="A543" s="25">
        <f t="shared" si="9"/>
        <v>534</v>
      </c>
      <c r="B543" s="16" t="s">
        <v>511</v>
      </c>
      <c r="C543" s="16" t="s">
        <v>515</v>
      </c>
      <c r="D543" s="16"/>
      <c r="E543" s="17" t="s">
        <v>516</v>
      </c>
      <c r="F543" s="32">
        <v>746</v>
      </c>
    </row>
    <row r="544" spans="1:6" ht="30" outlineLevel="5" x14ac:dyDescent="0.25">
      <c r="A544" s="25">
        <f t="shared" si="9"/>
        <v>535</v>
      </c>
      <c r="B544" s="16" t="s">
        <v>511</v>
      </c>
      <c r="C544" s="16" t="s">
        <v>515</v>
      </c>
      <c r="D544" s="16" t="s">
        <v>28</v>
      </c>
      <c r="E544" s="17" t="s">
        <v>29</v>
      </c>
      <c r="F544" s="32">
        <v>196</v>
      </c>
    </row>
    <row r="545" spans="1:6" outlineLevel="5" x14ac:dyDescent="0.25">
      <c r="A545" s="25">
        <f t="shared" si="9"/>
        <v>536</v>
      </c>
      <c r="B545" s="16" t="s">
        <v>511</v>
      </c>
      <c r="C545" s="16" t="s">
        <v>515</v>
      </c>
      <c r="D545" s="16" t="s">
        <v>415</v>
      </c>
      <c r="E545" s="17" t="s">
        <v>416</v>
      </c>
      <c r="F545" s="32">
        <v>550</v>
      </c>
    </row>
    <row r="546" spans="1:6" ht="30" outlineLevel="4" x14ac:dyDescent="0.25">
      <c r="A546" s="25">
        <f t="shared" si="9"/>
        <v>537</v>
      </c>
      <c r="B546" s="16" t="s">
        <v>511</v>
      </c>
      <c r="C546" s="16" t="s">
        <v>517</v>
      </c>
      <c r="D546" s="16"/>
      <c r="E546" s="17" t="s">
        <v>518</v>
      </c>
      <c r="F546" s="32">
        <v>145</v>
      </c>
    </row>
    <row r="547" spans="1:6" outlineLevel="5" x14ac:dyDescent="0.25">
      <c r="A547" s="25">
        <f t="shared" si="9"/>
        <v>538</v>
      </c>
      <c r="B547" s="16" t="s">
        <v>511</v>
      </c>
      <c r="C547" s="16" t="s">
        <v>517</v>
      </c>
      <c r="D547" s="16" t="s">
        <v>415</v>
      </c>
      <c r="E547" s="17" t="s">
        <v>416</v>
      </c>
      <c r="F547" s="32">
        <v>145</v>
      </c>
    </row>
    <row r="548" spans="1:6" ht="45" outlineLevel="4" x14ac:dyDescent="0.25">
      <c r="A548" s="25">
        <f t="shared" si="9"/>
        <v>539</v>
      </c>
      <c r="B548" s="16" t="s">
        <v>511</v>
      </c>
      <c r="C548" s="16" t="s">
        <v>519</v>
      </c>
      <c r="D548" s="16"/>
      <c r="E548" s="17" t="s">
        <v>520</v>
      </c>
      <c r="F548" s="32">
        <v>924.4</v>
      </c>
    </row>
    <row r="549" spans="1:6" outlineLevel="5" x14ac:dyDescent="0.25">
      <c r="A549" s="25">
        <f t="shared" si="9"/>
        <v>540</v>
      </c>
      <c r="B549" s="16" t="s">
        <v>511</v>
      </c>
      <c r="C549" s="16" t="s">
        <v>519</v>
      </c>
      <c r="D549" s="16" t="s">
        <v>415</v>
      </c>
      <c r="E549" s="17" t="s">
        <v>416</v>
      </c>
      <c r="F549" s="32">
        <v>924.4</v>
      </c>
    </row>
    <row r="550" spans="1:6" outlineLevel="4" x14ac:dyDescent="0.25">
      <c r="A550" s="25">
        <f t="shared" si="9"/>
        <v>541</v>
      </c>
      <c r="B550" s="16" t="s">
        <v>511</v>
      </c>
      <c r="C550" s="16" t="s">
        <v>521</v>
      </c>
      <c r="D550" s="16"/>
      <c r="E550" s="17" t="s">
        <v>522</v>
      </c>
      <c r="F550" s="32">
        <v>180.33</v>
      </c>
    </row>
    <row r="551" spans="1:6" outlineLevel="5" x14ac:dyDescent="0.25">
      <c r="A551" s="25">
        <f t="shared" si="9"/>
        <v>542</v>
      </c>
      <c r="B551" s="16" t="s">
        <v>511</v>
      </c>
      <c r="C551" s="16" t="s">
        <v>521</v>
      </c>
      <c r="D551" s="16" t="s">
        <v>91</v>
      </c>
      <c r="E551" s="17" t="s">
        <v>92</v>
      </c>
      <c r="F551" s="32">
        <v>180.33</v>
      </c>
    </row>
    <row r="552" spans="1:6" ht="30" outlineLevel="4" x14ac:dyDescent="0.25">
      <c r="A552" s="25">
        <f t="shared" si="9"/>
        <v>543</v>
      </c>
      <c r="B552" s="16" t="s">
        <v>511</v>
      </c>
      <c r="C552" s="16" t="s">
        <v>523</v>
      </c>
      <c r="D552" s="16"/>
      <c r="E552" s="17" t="s">
        <v>524</v>
      </c>
      <c r="F552" s="32">
        <v>300</v>
      </c>
    </row>
    <row r="553" spans="1:6" outlineLevel="5" x14ac:dyDescent="0.25">
      <c r="A553" s="25">
        <f t="shared" si="9"/>
        <v>544</v>
      </c>
      <c r="B553" s="16" t="s">
        <v>511</v>
      </c>
      <c r="C553" s="16" t="s">
        <v>523</v>
      </c>
      <c r="D553" s="16" t="s">
        <v>415</v>
      </c>
      <c r="E553" s="17" t="s">
        <v>416</v>
      </c>
      <c r="F553" s="32">
        <v>300</v>
      </c>
    </row>
    <row r="554" spans="1:6" ht="30" outlineLevel="4" x14ac:dyDescent="0.25">
      <c r="A554" s="25">
        <f t="shared" si="9"/>
        <v>545</v>
      </c>
      <c r="B554" s="16" t="s">
        <v>511</v>
      </c>
      <c r="C554" s="16" t="s">
        <v>525</v>
      </c>
      <c r="D554" s="16"/>
      <c r="E554" s="17" t="s">
        <v>526</v>
      </c>
      <c r="F554" s="32">
        <v>322.39999999999998</v>
      </c>
    </row>
    <row r="555" spans="1:6" outlineLevel="5" x14ac:dyDescent="0.25">
      <c r="A555" s="25">
        <f t="shared" si="9"/>
        <v>546</v>
      </c>
      <c r="B555" s="16" t="s">
        <v>511</v>
      </c>
      <c r="C555" s="16" t="s">
        <v>525</v>
      </c>
      <c r="D555" s="16" t="s">
        <v>415</v>
      </c>
      <c r="E555" s="17" t="s">
        <v>416</v>
      </c>
      <c r="F555" s="32">
        <v>322.39999999999998</v>
      </c>
    </row>
    <row r="556" spans="1:6" ht="30" outlineLevel="4" x14ac:dyDescent="0.25">
      <c r="A556" s="25">
        <f t="shared" si="9"/>
        <v>547</v>
      </c>
      <c r="B556" s="16" t="s">
        <v>511</v>
      </c>
      <c r="C556" s="16" t="s">
        <v>527</v>
      </c>
      <c r="D556" s="16"/>
      <c r="E556" s="17" t="s">
        <v>518</v>
      </c>
      <c r="F556" s="32">
        <v>200</v>
      </c>
    </row>
    <row r="557" spans="1:6" outlineLevel="5" x14ac:dyDescent="0.25">
      <c r="A557" s="25">
        <f t="shared" si="9"/>
        <v>548</v>
      </c>
      <c r="B557" s="16" t="s">
        <v>511</v>
      </c>
      <c r="C557" s="16" t="s">
        <v>527</v>
      </c>
      <c r="D557" s="16" t="s">
        <v>415</v>
      </c>
      <c r="E557" s="17" t="s">
        <v>416</v>
      </c>
      <c r="F557" s="32">
        <v>200</v>
      </c>
    </row>
    <row r="558" spans="1:6" ht="45" outlineLevel="4" x14ac:dyDescent="0.25">
      <c r="A558" s="25">
        <f t="shared" si="9"/>
        <v>549</v>
      </c>
      <c r="B558" s="16" t="s">
        <v>511</v>
      </c>
      <c r="C558" s="16" t="s">
        <v>528</v>
      </c>
      <c r="D558" s="16"/>
      <c r="E558" s="17" t="s">
        <v>529</v>
      </c>
      <c r="F558" s="32">
        <v>330</v>
      </c>
    </row>
    <row r="559" spans="1:6" outlineLevel="5" x14ac:dyDescent="0.25">
      <c r="A559" s="25">
        <f t="shared" si="9"/>
        <v>550</v>
      </c>
      <c r="B559" s="16" t="s">
        <v>511</v>
      </c>
      <c r="C559" s="16" t="s">
        <v>528</v>
      </c>
      <c r="D559" s="16" t="s">
        <v>415</v>
      </c>
      <c r="E559" s="17" t="s">
        <v>416</v>
      </c>
      <c r="F559" s="32">
        <v>330</v>
      </c>
    </row>
    <row r="560" spans="1:6" ht="90" outlineLevel="4" x14ac:dyDescent="0.25">
      <c r="A560" s="25">
        <f t="shared" si="9"/>
        <v>551</v>
      </c>
      <c r="B560" s="16" t="s">
        <v>511</v>
      </c>
      <c r="C560" s="16" t="s">
        <v>530</v>
      </c>
      <c r="D560" s="16"/>
      <c r="E560" s="17" t="s">
        <v>531</v>
      </c>
      <c r="F560" s="32">
        <v>160</v>
      </c>
    </row>
    <row r="561" spans="1:6" outlineLevel="5" x14ac:dyDescent="0.25">
      <c r="A561" s="25">
        <f t="shared" si="9"/>
        <v>552</v>
      </c>
      <c r="B561" s="16" t="s">
        <v>511</v>
      </c>
      <c r="C561" s="16" t="s">
        <v>530</v>
      </c>
      <c r="D561" s="16" t="s">
        <v>415</v>
      </c>
      <c r="E561" s="17" t="s">
        <v>416</v>
      </c>
      <c r="F561" s="32">
        <v>160</v>
      </c>
    </row>
    <row r="562" spans="1:6" ht="45" outlineLevel="3" x14ac:dyDescent="0.25">
      <c r="A562" s="25">
        <f t="shared" si="9"/>
        <v>553</v>
      </c>
      <c r="B562" s="16" t="s">
        <v>511</v>
      </c>
      <c r="C562" s="16" t="s">
        <v>532</v>
      </c>
      <c r="D562" s="16"/>
      <c r="E562" s="17" t="s">
        <v>533</v>
      </c>
      <c r="F562" s="32">
        <v>87971.6</v>
      </c>
    </row>
    <row r="563" spans="1:6" ht="90" outlineLevel="4" x14ac:dyDescent="0.25">
      <c r="A563" s="25">
        <f t="shared" si="9"/>
        <v>554</v>
      </c>
      <c r="B563" s="16" t="s">
        <v>511</v>
      </c>
      <c r="C563" s="16" t="s">
        <v>534</v>
      </c>
      <c r="D563" s="16"/>
      <c r="E563" s="17" t="s">
        <v>535</v>
      </c>
      <c r="F563" s="32">
        <v>4142.6000000000004</v>
      </c>
    </row>
    <row r="564" spans="1:6" ht="30" outlineLevel="5" x14ac:dyDescent="0.25">
      <c r="A564" s="25">
        <f t="shared" si="9"/>
        <v>555</v>
      </c>
      <c r="B564" s="16" t="s">
        <v>511</v>
      </c>
      <c r="C564" s="16" t="s">
        <v>534</v>
      </c>
      <c r="D564" s="16" t="s">
        <v>28</v>
      </c>
      <c r="E564" s="17" t="s">
        <v>29</v>
      </c>
      <c r="F564" s="32">
        <v>4142.6000000000004</v>
      </c>
    </row>
    <row r="565" spans="1:6" outlineLevel="4" x14ac:dyDescent="0.25">
      <c r="A565" s="25">
        <f t="shared" si="9"/>
        <v>556</v>
      </c>
      <c r="B565" s="16" t="s">
        <v>511</v>
      </c>
      <c r="C565" s="16" t="s">
        <v>536</v>
      </c>
      <c r="D565" s="16"/>
      <c r="E565" s="17" t="s">
        <v>537</v>
      </c>
      <c r="F565" s="32">
        <v>33935.800000000003</v>
      </c>
    </row>
    <row r="566" spans="1:6" ht="30" outlineLevel="5" x14ac:dyDescent="0.25">
      <c r="A566" s="25">
        <f t="shared" si="9"/>
        <v>557</v>
      </c>
      <c r="B566" s="16" t="s">
        <v>511</v>
      </c>
      <c r="C566" s="16" t="s">
        <v>536</v>
      </c>
      <c r="D566" s="16" t="s">
        <v>28</v>
      </c>
      <c r="E566" s="17" t="s">
        <v>29</v>
      </c>
      <c r="F566" s="32">
        <v>10603.5</v>
      </c>
    </row>
    <row r="567" spans="1:6" outlineLevel="5" x14ac:dyDescent="0.25">
      <c r="A567" s="25">
        <f t="shared" si="9"/>
        <v>558</v>
      </c>
      <c r="B567" s="16" t="s">
        <v>511</v>
      </c>
      <c r="C567" s="16" t="s">
        <v>536</v>
      </c>
      <c r="D567" s="16" t="s">
        <v>415</v>
      </c>
      <c r="E567" s="17" t="s">
        <v>416</v>
      </c>
      <c r="F567" s="32">
        <v>23332.3</v>
      </c>
    </row>
    <row r="568" spans="1:6" ht="30" outlineLevel="4" x14ac:dyDescent="0.25">
      <c r="A568" s="25">
        <f t="shared" si="9"/>
        <v>559</v>
      </c>
      <c r="B568" s="16" t="s">
        <v>511</v>
      </c>
      <c r="C568" s="16" t="s">
        <v>538</v>
      </c>
      <c r="D568" s="16"/>
      <c r="E568" s="17" t="s">
        <v>539</v>
      </c>
      <c r="F568" s="32">
        <v>42585.3</v>
      </c>
    </row>
    <row r="569" spans="1:6" ht="30" outlineLevel="5" x14ac:dyDescent="0.25">
      <c r="A569" s="25">
        <f t="shared" si="9"/>
        <v>560</v>
      </c>
      <c r="B569" s="16" t="s">
        <v>511</v>
      </c>
      <c r="C569" s="16" t="s">
        <v>538</v>
      </c>
      <c r="D569" s="16" t="s">
        <v>28</v>
      </c>
      <c r="E569" s="17" t="s">
        <v>29</v>
      </c>
      <c r="F569" s="32">
        <v>11148</v>
      </c>
    </row>
    <row r="570" spans="1:6" outlineLevel="5" x14ac:dyDescent="0.25">
      <c r="A570" s="25">
        <f t="shared" si="9"/>
        <v>561</v>
      </c>
      <c r="B570" s="16" t="s">
        <v>511</v>
      </c>
      <c r="C570" s="16" t="s">
        <v>538</v>
      </c>
      <c r="D570" s="16" t="s">
        <v>415</v>
      </c>
      <c r="E570" s="17" t="s">
        <v>416</v>
      </c>
      <c r="F570" s="32">
        <v>31437.3</v>
      </c>
    </row>
    <row r="571" spans="1:6" ht="45" outlineLevel="4" x14ac:dyDescent="0.25">
      <c r="A571" s="25">
        <f t="shared" si="9"/>
        <v>562</v>
      </c>
      <c r="B571" s="16" t="s">
        <v>511</v>
      </c>
      <c r="C571" s="16" t="s">
        <v>540</v>
      </c>
      <c r="D571" s="16"/>
      <c r="E571" s="17" t="s">
        <v>541</v>
      </c>
      <c r="F571" s="32">
        <v>750</v>
      </c>
    </row>
    <row r="572" spans="1:6" outlineLevel="5" x14ac:dyDescent="0.25">
      <c r="A572" s="25">
        <f t="shared" si="9"/>
        <v>563</v>
      </c>
      <c r="B572" s="16" t="s">
        <v>511</v>
      </c>
      <c r="C572" s="16" t="s">
        <v>540</v>
      </c>
      <c r="D572" s="16" t="s">
        <v>415</v>
      </c>
      <c r="E572" s="17" t="s">
        <v>416</v>
      </c>
      <c r="F572" s="32">
        <v>750</v>
      </c>
    </row>
    <row r="573" spans="1:6" ht="90" outlineLevel="4" x14ac:dyDescent="0.25">
      <c r="A573" s="25">
        <f t="shared" si="9"/>
        <v>564</v>
      </c>
      <c r="B573" s="16" t="s">
        <v>511</v>
      </c>
      <c r="C573" s="16" t="s">
        <v>542</v>
      </c>
      <c r="D573" s="16"/>
      <c r="E573" s="17" t="s">
        <v>543</v>
      </c>
      <c r="F573" s="32">
        <v>4951.3</v>
      </c>
    </row>
    <row r="574" spans="1:6" outlineLevel="5" x14ac:dyDescent="0.25">
      <c r="A574" s="25">
        <f t="shared" si="9"/>
        <v>565</v>
      </c>
      <c r="B574" s="16" t="s">
        <v>511</v>
      </c>
      <c r="C574" s="16" t="s">
        <v>542</v>
      </c>
      <c r="D574" s="16" t="s">
        <v>415</v>
      </c>
      <c r="E574" s="17" t="s">
        <v>416</v>
      </c>
      <c r="F574" s="32">
        <v>4951.3</v>
      </c>
    </row>
    <row r="575" spans="1:6" ht="60" outlineLevel="4" x14ac:dyDescent="0.25">
      <c r="A575" s="25">
        <f t="shared" si="9"/>
        <v>566</v>
      </c>
      <c r="B575" s="16" t="s">
        <v>511</v>
      </c>
      <c r="C575" s="16" t="s">
        <v>544</v>
      </c>
      <c r="D575" s="16"/>
      <c r="E575" s="17" t="s">
        <v>545</v>
      </c>
      <c r="F575" s="32">
        <v>150</v>
      </c>
    </row>
    <row r="576" spans="1:6" outlineLevel="5" x14ac:dyDescent="0.25">
      <c r="A576" s="25">
        <f t="shared" si="9"/>
        <v>567</v>
      </c>
      <c r="B576" s="16" t="s">
        <v>511</v>
      </c>
      <c r="C576" s="16" t="s">
        <v>544</v>
      </c>
      <c r="D576" s="16" t="s">
        <v>415</v>
      </c>
      <c r="E576" s="17" t="s">
        <v>416</v>
      </c>
      <c r="F576" s="32">
        <v>150</v>
      </c>
    </row>
    <row r="577" spans="1:6" ht="45" outlineLevel="4" x14ac:dyDescent="0.25">
      <c r="A577" s="25">
        <f t="shared" si="9"/>
        <v>568</v>
      </c>
      <c r="B577" s="16" t="s">
        <v>511</v>
      </c>
      <c r="C577" s="16" t="s">
        <v>546</v>
      </c>
      <c r="D577" s="16"/>
      <c r="E577" s="17" t="s">
        <v>547</v>
      </c>
      <c r="F577" s="32">
        <v>500</v>
      </c>
    </row>
    <row r="578" spans="1:6" outlineLevel="5" x14ac:dyDescent="0.25">
      <c r="A578" s="25">
        <f t="shared" si="9"/>
        <v>569</v>
      </c>
      <c r="B578" s="16" t="s">
        <v>511</v>
      </c>
      <c r="C578" s="16" t="s">
        <v>546</v>
      </c>
      <c r="D578" s="16" t="s">
        <v>415</v>
      </c>
      <c r="E578" s="17" t="s">
        <v>416</v>
      </c>
      <c r="F578" s="32">
        <v>500</v>
      </c>
    </row>
    <row r="579" spans="1:6" ht="30" outlineLevel="4" x14ac:dyDescent="0.25">
      <c r="A579" s="25">
        <f t="shared" si="9"/>
        <v>570</v>
      </c>
      <c r="B579" s="16" t="s">
        <v>511</v>
      </c>
      <c r="C579" s="16" t="s">
        <v>548</v>
      </c>
      <c r="D579" s="16"/>
      <c r="E579" s="17" t="s">
        <v>549</v>
      </c>
      <c r="F579" s="32">
        <v>500</v>
      </c>
    </row>
    <row r="580" spans="1:6" outlineLevel="5" x14ac:dyDescent="0.25">
      <c r="A580" s="25">
        <f t="shared" si="9"/>
        <v>571</v>
      </c>
      <c r="B580" s="16" t="s">
        <v>511</v>
      </c>
      <c r="C580" s="16" t="s">
        <v>548</v>
      </c>
      <c r="D580" s="16" t="s">
        <v>415</v>
      </c>
      <c r="E580" s="17" t="s">
        <v>416</v>
      </c>
      <c r="F580" s="32">
        <v>500</v>
      </c>
    </row>
    <row r="581" spans="1:6" ht="45" outlineLevel="4" x14ac:dyDescent="0.25">
      <c r="A581" s="25">
        <f t="shared" si="9"/>
        <v>572</v>
      </c>
      <c r="B581" s="16" t="s">
        <v>511</v>
      </c>
      <c r="C581" s="16" t="s">
        <v>550</v>
      </c>
      <c r="D581" s="16"/>
      <c r="E581" s="17" t="s">
        <v>551</v>
      </c>
      <c r="F581" s="32">
        <v>456.6</v>
      </c>
    </row>
    <row r="582" spans="1:6" outlineLevel="5" x14ac:dyDescent="0.25">
      <c r="A582" s="25">
        <f t="shared" si="9"/>
        <v>573</v>
      </c>
      <c r="B582" s="16" t="s">
        <v>511</v>
      </c>
      <c r="C582" s="16" t="s">
        <v>550</v>
      </c>
      <c r="D582" s="16" t="s">
        <v>415</v>
      </c>
      <c r="E582" s="17" t="s">
        <v>416</v>
      </c>
      <c r="F582" s="32">
        <v>456.6</v>
      </c>
    </row>
    <row r="583" spans="1:6" ht="30" outlineLevel="3" x14ac:dyDescent="0.25">
      <c r="A583" s="25">
        <f t="shared" si="9"/>
        <v>574</v>
      </c>
      <c r="B583" s="16" t="s">
        <v>511</v>
      </c>
      <c r="C583" s="16" t="s">
        <v>552</v>
      </c>
      <c r="D583" s="16"/>
      <c r="E583" s="17" t="s">
        <v>553</v>
      </c>
      <c r="F583" s="32">
        <v>41231.93</v>
      </c>
    </row>
    <row r="584" spans="1:6" ht="30" outlineLevel="4" x14ac:dyDescent="0.25">
      <c r="A584" s="25">
        <f t="shared" ref="A584:A647" si="10">ROW()-9</f>
        <v>575</v>
      </c>
      <c r="B584" s="16" t="s">
        <v>511</v>
      </c>
      <c r="C584" s="16" t="s">
        <v>554</v>
      </c>
      <c r="D584" s="16"/>
      <c r="E584" s="17" t="s">
        <v>555</v>
      </c>
      <c r="F584" s="32">
        <v>278</v>
      </c>
    </row>
    <row r="585" spans="1:6" ht="30" outlineLevel="5" x14ac:dyDescent="0.25">
      <c r="A585" s="25">
        <f t="shared" si="10"/>
        <v>576</v>
      </c>
      <c r="B585" s="16" t="s">
        <v>511</v>
      </c>
      <c r="C585" s="16" t="s">
        <v>554</v>
      </c>
      <c r="D585" s="16" t="s">
        <v>28</v>
      </c>
      <c r="E585" s="17" t="s">
        <v>29</v>
      </c>
      <c r="F585" s="32">
        <v>163</v>
      </c>
    </row>
    <row r="586" spans="1:6" outlineLevel="5" x14ac:dyDescent="0.25">
      <c r="A586" s="25">
        <f t="shared" si="10"/>
        <v>577</v>
      </c>
      <c r="B586" s="16" t="s">
        <v>511</v>
      </c>
      <c r="C586" s="16" t="s">
        <v>554</v>
      </c>
      <c r="D586" s="16" t="s">
        <v>415</v>
      </c>
      <c r="E586" s="17" t="s">
        <v>416</v>
      </c>
      <c r="F586" s="32">
        <v>115</v>
      </c>
    </row>
    <row r="587" spans="1:6" ht="30" outlineLevel="4" x14ac:dyDescent="0.25">
      <c r="A587" s="25">
        <f t="shared" si="10"/>
        <v>578</v>
      </c>
      <c r="B587" s="16" t="s">
        <v>511</v>
      </c>
      <c r="C587" s="16" t="s">
        <v>556</v>
      </c>
      <c r="D587" s="16"/>
      <c r="E587" s="17" t="s">
        <v>557</v>
      </c>
      <c r="F587" s="32">
        <v>10</v>
      </c>
    </row>
    <row r="588" spans="1:6" ht="30" outlineLevel="5" x14ac:dyDescent="0.25">
      <c r="A588" s="25">
        <f t="shared" si="10"/>
        <v>579</v>
      </c>
      <c r="B588" s="16" t="s">
        <v>511</v>
      </c>
      <c r="C588" s="16" t="s">
        <v>556</v>
      </c>
      <c r="D588" s="16" t="s">
        <v>28</v>
      </c>
      <c r="E588" s="17" t="s">
        <v>29</v>
      </c>
      <c r="F588" s="32">
        <v>10</v>
      </c>
    </row>
    <row r="589" spans="1:6" ht="30" outlineLevel="4" x14ac:dyDescent="0.25">
      <c r="A589" s="25">
        <f t="shared" si="10"/>
        <v>580</v>
      </c>
      <c r="B589" s="16" t="s">
        <v>511</v>
      </c>
      <c r="C589" s="16" t="s">
        <v>558</v>
      </c>
      <c r="D589" s="16"/>
      <c r="E589" s="17" t="s">
        <v>559</v>
      </c>
      <c r="F589" s="32">
        <v>990</v>
      </c>
    </row>
    <row r="590" spans="1:6" ht="30" outlineLevel="5" x14ac:dyDescent="0.25">
      <c r="A590" s="25">
        <f t="shared" si="10"/>
        <v>581</v>
      </c>
      <c r="B590" s="16" t="s">
        <v>511</v>
      </c>
      <c r="C590" s="16" t="s">
        <v>558</v>
      </c>
      <c r="D590" s="16" t="s">
        <v>28</v>
      </c>
      <c r="E590" s="17" t="s">
        <v>29</v>
      </c>
      <c r="F590" s="32">
        <v>990</v>
      </c>
    </row>
    <row r="591" spans="1:6" ht="45" outlineLevel="4" x14ac:dyDescent="0.25">
      <c r="A591" s="25">
        <f t="shared" si="10"/>
        <v>582</v>
      </c>
      <c r="B591" s="16" t="s">
        <v>511</v>
      </c>
      <c r="C591" s="16" t="s">
        <v>560</v>
      </c>
      <c r="D591" s="16"/>
      <c r="E591" s="17" t="s">
        <v>561</v>
      </c>
      <c r="F591" s="32">
        <v>255</v>
      </c>
    </row>
    <row r="592" spans="1:6" outlineLevel="5" x14ac:dyDescent="0.25">
      <c r="A592" s="25">
        <f t="shared" si="10"/>
        <v>583</v>
      </c>
      <c r="B592" s="16" t="s">
        <v>511</v>
      </c>
      <c r="C592" s="16" t="s">
        <v>560</v>
      </c>
      <c r="D592" s="16" t="s">
        <v>415</v>
      </c>
      <c r="E592" s="17" t="s">
        <v>416</v>
      </c>
      <c r="F592" s="32">
        <v>255</v>
      </c>
    </row>
    <row r="593" spans="1:6" ht="75" outlineLevel="4" x14ac:dyDescent="0.25">
      <c r="A593" s="25">
        <f t="shared" si="10"/>
        <v>584</v>
      </c>
      <c r="B593" s="16" t="s">
        <v>511</v>
      </c>
      <c r="C593" s="16" t="s">
        <v>562</v>
      </c>
      <c r="D593" s="16"/>
      <c r="E593" s="17" t="s">
        <v>563</v>
      </c>
      <c r="F593" s="32">
        <v>1050</v>
      </c>
    </row>
    <row r="594" spans="1:6" outlineLevel="5" x14ac:dyDescent="0.25">
      <c r="A594" s="25">
        <f t="shared" si="10"/>
        <v>585</v>
      </c>
      <c r="B594" s="16" t="s">
        <v>511</v>
      </c>
      <c r="C594" s="16" t="s">
        <v>562</v>
      </c>
      <c r="D594" s="16" t="s">
        <v>415</v>
      </c>
      <c r="E594" s="17" t="s">
        <v>416</v>
      </c>
      <c r="F594" s="32">
        <v>1050</v>
      </c>
    </row>
    <row r="595" spans="1:6" ht="30" outlineLevel="4" x14ac:dyDescent="0.25">
      <c r="A595" s="25">
        <f t="shared" si="10"/>
        <v>586</v>
      </c>
      <c r="B595" s="16" t="s">
        <v>511</v>
      </c>
      <c r="C595" s="16" t="s">
        <v>564</v>
      </c>
      <c r="D595" s="16"/>
      <c r="E595" s="17" t="s">
        <v>565</v>
      </c>
      <c r="F595" s="32">
        <v>30278.3</v>
      </c>
    </row>
    <row r="596" spans="1:6" outlineLevel="5" x14ac:dyDescent="0.25">
      <c r="A596" s="25">
        <f t="shared" si="10"/>
        <v>587</v>
      </c>
      <c r="B596" s="16" t="s">
        <v>511</v>
      </c>
      <c r="C596" s="16" t="s">
        <v>564</v>
      </c>
      <c r="D596" s="16" t="s">
        <v>415</v>
      </c>
      <c r="E596" s="17" t="s">
        <v>416</v>
      </c>
      <c r="F596" s="32">
        <v>30278.3</v>
      </c>
    </row>
    <row r="597" spans="1:6" ht="30" outlineLevel="4" x14ac:dyDescent="0.25">
      <c r="A597" s="25">
        <f t="shared" si="10"/>
        <v>588</v>
      </c>
      <c r="B597" s="16" t="s">
        <v>511</v>
      </c>
      <c r="C597" s="16" t="s">
        <v>566</v>
      </c>
      <c r="D597" s="16"/>
      <c r="E597" s="17" t="s">
        <v>567</v>
      </c>
      <c r="F597" s="32">
        <v>6942.53</v>
      </c>
    </row>
    <row r="598" spans="1:6" outlineLevel="5" x14ac:dyDescent="0.25">
      <c r="A598" s="25">
        <f t="shared" si="10"/>
        <v>589</v>
      </c>
      <c r="B598" s="16" t="s">
        <v>511</v>
      </c>
      <c r="C598" s="16" t="s">
        <v>566</v>
      </c>
      <c r="D598" s="16" t="s">
        <v>91</v>
      </c>
      <c r="E598" s="17" t="s">
        <v>92</v>
      </c>
      <c r="F598" s="32">
        <v>6837.23</v>
      </c>
    </row>
    <row r="599" spans="1:6" ht="30" outlineLevel="5" x14ac:dyDescent="0.25">
      <c r="A599" s="25">
        <f t="shared" si="10"/>
        <v>590</v>
      </c>
      <c r="B599" s="16" t="s">
        <v>511</v>
      </c>
      <c r="C599" s="16" t="s">
        <v>566</v>
      </c>
      <c r="D599" s="16" t="s">
        <v>28</v>
      </c>
      <c r="E599" s="17" t="s">
        <v>29</v>
      </c>
      <c r="F599" s="32">
        <v>105.3</v>
      </c>
    </row>
    <row r="600" spans="1:6" ht="45" outlineLevel="4" x14ac:dyDescent="0.25">
      <c r="A600" s="25">
        <f t="shared" si="10"/>
        <v>591</v>
      </c>
      <c r="B600" s="16" t="s">
        <v>511</v>
      </c>
      <c r="C600" s="16" t="s">
        <v>568</v>
      </c>
      <c r="D600" s="16"/>
      <c r="E600" s="17" t="s">
        <v>569</v>
      </c>
      <c r="F600" s="32">
        <v>120.9</v>
      </c>
    </row>
    <row r="601" spans="1:6" outlineLevel="5" x14ac:dyDescent="0.25">
      <c r="A601" s="25">
        <f t="shared" si="10"/>
        <v>592</v>
      </c>
      <c r="B601" s="16" t="s">
        <v>511</v>
      </c>
      <c r="C601" s="16" t="s">
        <v>568</v>
      </c>
      <c r="D601" s="16" t="s">
        <v>415</v>
      </c>
      <c r="E601" s="17" t="s">
        <v>416</v>
      </c>
      <c r="F601" s="32">
        <v>120.9</v>
      </c>
    </row>
    <row r="602" spans="1:6" ht="45" outlineLevel="4" x14ac:dyDescent="0.25">
      <c r="A602" s="25">
        <f t="shared" si="10"/>
        <v>593</v>
      </c>
      <c r="B602" s="16" t="s">
        <v>511</v>
      </c>
      <c r="C602" s="16" t="s">
        <v>570</v>
      </c>
      <c r="D602" s="16"/>
      <c r="E602" s="17" t="s">
        <v>571</v>
      </c>
      <c r="F602" s="32">
        <v>580</v>
      </c>
    </row>
    <row r="603" spans="1:6" outlineLevel="5" x14ac:dyDescent="0.25">
      <c r="A603" s="25">
        <f t="shared" si="10"/>
        <v>594</v>
      </c>
      <c r="B603" s="16" t="s">
        <v>511</v>
      </c>
      <c r="C603" s="16" t="s">
        <v>570</v>
      </c>
      <c r="D603" s="16" t="s">
        <v>415</v>
      </c>
      <c r="E603" s="17" t="s">
        <v>416</v>
      </c>
      <c r="F603" s="32">
        <v>580</v>
      </c>
    </row>
    <row r="604" spans="1:6" ht="45" outlineLevel="4" x14ac:dyDescent="0.25">
      <c r="A604" s="25">
        <f t="shared" si="10"/>
        <v>595</v>
      </c>
      <c r="B604" s="16" t="s">
        <v>511</v>
      </c>
      <c r="C604" s="16" t="s">
        <v>572</v>
      </c>
      <c r="D604" s="16"/>
      <c r="E604" s="17" t="s">
        <v>569</v>
      </c>
      <c r="F604" s="32">
        <v>30</v>
      </c>
    </row>
    <row r="605" spans="1:6" outlineLevel="5" x14ac:dyDescent="0.25">
      <c r="A605" s="25">
        <f t="shared" si="10"/>
        <v>596</v>
      </c>
      <c r="B605" s="16" t="s">
        <v>511</v>
      </c>
      <c r="C605" s="16" t="s">
        <v>572</v>
      </c>
      <c r="D605" s="16" t="s">
        <v>415</v>
      </c>
      <c r="E605" s="17" t="s">
        <v>416</v>
      </c>
      <c r="F605" s="32">
        <v>30</v>
      </c>
    </row>
    <row r="606" spans="1:6" outlineLevel="4" x14ac:dyDescent="0.25">
      <c r="A606" s="25">
        <f t="shared" si="10"/>
        <v>597</v>
      </c>
      <c r="B606" s="16" t="s">
        <v>511</v>
      </c>
      <c r="C606" s="16" t="s">
        <v>573</v>
      </c>
      <c r="D606" s="16"/>
      <c r="E606" s="17" t="s">
        <v>574</v>
      </c>
      <c r="F606" s="32">
        <v>65</v>
      </c>
    </row>
    <row r="607" spans="1:6" outlineLevel="5" x14ac:dyDescent="0.25">
      <c r="A607" s="25">
        <f t="shared" si="10"/>
        <v>598</v>
      </c>
      <c r="B607" s="16" t="s">
        <v>511</v>
      </c>
      <c r="C607" s="16" t="s">
        <v>573</v>
      </c>
      <c r="D607" s="16" t="s">
        <v>415</v>
      </c>
      <c r="E607" s="17" t="s">
        <v>416</v>
      </c>
      <c r="F607" s="32">
        <v>65</v>
      </c>
    </row>
    <row r="608" spans="1:6" ht="30" outlineLevel="4" x14ac:dyDescent="0.25">
      <c r="A608" s="25">
        <f t="shared" si="10"/>
        <v>599</v>
      </c>
      <c r="B608" s="16" t="s">
        <v>511</v>
      </c>
      <c r="C608" s="16" t="s">
        <v>575</v>
      </c>
      <c r="D608" s="16"/>
      <c r="E608" s="17" t="s">
        <v>576</v>
      </c>
      <c r="F608" s="32">
        <v>310</v>
      </c>
    </row>
    <row r="609" spans="1:6" outlineLevel="5" x14ac:dyDescent="0.25">
      <c r="A609" s="25">
        <f t="shared" si="10"/>
        <v>600</v>
      </c>
      <c r="B609" s="16" t="s">
        <v>511</v>
      </c>
      <c r="C609" s="16" t="s">
        <v>575</v>
      </c>
      <c r="D609" s="16" t="s">
        <v>415</v>
      </c>
      <c r="E609" s="17" t="s">
        <v>416</v>
      </c>
      <c r="F609" s="32">
        <v>310</v>
      </c>
    </row>
    <row r="610" spans="1:6" ht="45" outlineLevel="4" x14ac:dyDescent="0.25">
      <c r="A610" s="25">
        <f t="shared" si="10"/>
        <v>601</v>
      </c>
      <c r="B610" s="16" t="s">
        <v>511</v>
      </c>
      <c r="C610" s="16" t="s">
        <v>577</v>
      </c>
      <c r="D610" s="16"/>
      <c r="E610" s="17" t="s">
        <v>578</v>
      </c>
      <c r="F610" s="32">
        <v>131.69999999999999</v>
      </c>
    </row>
    <row r="611" spans="1:6" outlineLevel="5" x14ac:dyDescent="0.25">
      <c r="A611" s="25">
        <f t="shared" si="10"/>
        <v>602</v>
      </c>
      <c r="B611" s="16" t="s">
        <v>511</v>
      </c>
      <c r="C611" s="16" t="s">
        <v>577</v>
      </c>
      <c r="D611" s="16" t="s">
        <v>415</v>
      </c>
      <c r="E611" s="17" t="s">
        <v>416</v>
      </c>
      <c r="F611" s="32">
        <v>131.69999999999999</v>
      </c>
    </row>
    <row r="612" spans="1:6" ht="30" outlineLevel="4" x14ac:dyDescent="0.25">
      <c r="A612" s="25">
        <f t="shared" si="10"/>
        <v>603</v>
      </c>
      <c r="B612" s="16" t="s">
        <v>511</v>
      </c>
      <c r="C612" s="16" t="s">
        <v>579</v>
      </c>
      <c r="D612" s="16"/>
      <c r="E612" s="17" t="s">
        <v>580</v>
      </c>
      <c r="F612" s="32">
        <v>40.5</v>
      </c>
    </row>
    <row r="613" spans="1:6" outlineLevel="5" x14ac:dyDescent="0.25">
      <c r="A613" s="25">
        <f t="shared" si="10"/>
        <v>604</v>
      </c>
      <c r="B613" s="16" t="s">
        <v>511</v>
      </c>
      <c r="C613" s="16" t="s">
        <v>579</v>
      </c>
      <c r="D613" s="16" t="s">
        <v>415</v>
      </c>
      <c r="E613" s="17" t="s">
        <v>416</v>
      </c>
      <c r="F613" s="32">
        <v>40.5</v>
      </c>
    </row>
    <row r="614" spans="1:6" ht="30" outlineLevel="4" x14ac:dyDescent="0.25">
      <c r="A614" s="25">
        <f t="shared" si="10"/>
        <v>605</v>
      </c>
      <c r="B614" s="16" t="s">
        <v>511</v>
      </c>
      <c r="C614" s="16" t="s">
        <v>581</v>
      </c>
      <c r="D614" s="16"/>
      <c r="E614" s="17" t="s">
        <v>580</v>
      </c>
      <c r="F614" s="32">
        <v>150</v>
      </c>
    </row>
    <row r="615" spans="1:6" outlineLevel="5" x14ac:dyDescent="0.25">
      <c r="A615" s="25">
        <f t="shared" si="10"/>
        <v>606</v>
      </c>
      <c r="B615" s="16" t="s">
        <v>511</v>
      </c>
      <c r="C615" s="16" t="s">
        <v>581</v>
      </c>
      <c r="D615" s="16" t="s">
        <v>415</v>
      </c>
      <c r="E615" s="17" t="s">
        <v>416</v>
      </c>
      <c r="F615" s="32">
        <v>150</v>
      </c>
    </row>
    <row r="616" spans="1:6" ht="45" outlineLevel="2" x14ac:dyDescent="0.25">
      <c r="A616" s="25">
        <f t="shared" si="10"/>
        <v>607</v>
      </c>
      <c r="B616" s="16" t="s">
        <v>511</v>
      </c>
      <c r="C616" s="16" t="s">
        <v>114</v>
      </c>
      <c r="D616" s="16"/>
      <c r="E616" s="17" t="s">
        <v>115</v>
      </c>
      <c r="F616" s="32">
        <v>210</v>
      </c>
    </row>
    <row r="617" spans="1:6" ht="45" outlineLevel="3" x14ac:dyDescent="0.25">
      <c r="A617" s="25">
        <f t="shared" si="10"/>
        <v>608</v>
      </c>
      <c r="B617" s="16" t="s">
        <v>511</v>
      </c>
      <c r="C617" s="16" t="s">
        <v>116</v>
      </c>
      <c r="D617" s="16"/>
      <c r="E617" s="17" t="s">
        <v>117</v>
      </c>
      <c r="F617" s="32">
        <v>210</v>
      </c>
    </row>
    <row r="618" spans="1:6" ht="30" outlineLevel="4" x14ac:dyDescent="0.25">
      <c r="A618" s="25">
        <f t="shared" si="10"/>
        <v>609</v>
      </c>
      <c r="B618" s="16" t="s">
        <v>511</v>
      </c>
      <c r="C618" s="16" t="s">
        <v>439</v>
      </c>
      <c r="D618" s="16"/>
      <c r="E618" s="17" t="s">
        <v>440</v>
      </c>
      <c r="F618" s="32">
        <v>150</v>
      </c>
    </row>
    <row r="619" spans="1:6" outlineLevel="5" x14ac:dyDescent="0.25">
      <c r="A619" s="25">
        <f t="shared" si="10"/>
        <v>610</v>
      </c>
      <c r="B619" s="16" t="s">
        <v>511</v>
      </c>
      <c r="C619" s="16" t="s">
        <v>439</v>
      </c>
      <c r="D619" s="16" t="s">
        <v>415</v>
      </c>
      <c r="E619" s="17" t="s">
        <v>416</v>
      </c>
      <c r="F619" s="32">
        <v>150</v>
      </c>
    </row>
    <row r="620" spans="1:6" ht="30" outlineLevel="4" x14ac:dyDescent="0.25">
      <c r="A620" s="25">
        <f t="shared" si="10"/>
        <v>611</v>
      </c>
      <c r="B620" s="16" t="s">
        <v>511</v>
      </c>
      <c r="C620" s="16" t="s">
        <v>507</v>
      </c>
      <c r="D620" s="16"/>
      <c r="E620" s="17" t="s">
        <v>508</v>
      </c>
      <c r="F620" s="32">
        <v>60</v>
      </c>
    </row>
    <row r="621" spans="1:6" outlineLevel="5" x14ac:dyDescent="0.25">
      <c r="A621" s="25">
        <f t="shared" si="10"/>
        <v>612</v>
      </c>
      <c r="B621" s="16" t="s">
        <v>511</v>
      </c>
      <c r="C621" s="16" t="s">
        <v>507</v>
      </c>
      <c r="D621" s="16" t="s">
        <v>415</v>
      </c>
      <c r="E621" s="17" t="s">
        <v>416</v>
      </c>
      <c r="F621" s="32">
        <v>60</v>
      </c>
    </row>
    <row r="622" spans="1:6" outlineLevel="1" x14ac:dyDescent="0.25">
      <c r="A622" s="24">
        <f t="shared" si="10"/>
        <v>613</v>
      </c>
      <c r="B622" s="14" t="s">
        <v>582</v>
      </c>
      <c r="C622" s="14"/>
      <c r="D622" s="14"/>
      <c r="E622" s="15" t="s">
        <v>583</v>
      </c>
      <c r="F622" s="31">
        <v>70437.7</v>
      </c>
    </row>
    <row r="623" spans="1:6" ht="45" outlineLevel="2" x14ac:dyDescent="0.25">
      <c r="A623" s="25">
        <f t="shared" si="10"/>
        <v>614</v>
      </c>
      <c r="B623" s="16" t="s">
        <v>582</v>
      </c>
      <c r="C623" s="16" t="s">
        <v>417</v>
      </c>
      <c r="D623" s="16"/>
      <c r="E623" s="17" t="s">
        <v>418</v>
      </c>
      <c r="F623" s="32">
        <v>70437.7</v>
      </c>
    </row>
    <row r="624" spans="1:6" ht="60" outlineLevel="3" x14ac:dyDescent="0.25">
      <c r="A624" s="25">
        <f t="shared" si="10"/>
        <v>615</v>
      </c>
      <c r="B624" s="16" t="s">
        <v>582</v>
      </c>
      <c r="C624" s="16" t="s">
        <v>584</v>
      </c>
      <c r="D624" s="16"/>
      <c r="E624" s="17" t="s">
        <v>585</v>
      </c>
      <c r="F624" s="32">
        <v>70437.7</v>
      </c>
    </row>
    <row r="625" spans="1:6" ht="45" outlineLevel="4" x14ac:dyDescent="0.25">
      <c r="A625" s="25">
        <f t="shared" si="10"/>
        <v>616</v>
      </c>
      <c r="B625" s="16" t="s">
        <v>582</v>
      </c>
      <c r="C625" s="16" t="s">
        <v>586</v>
      </c>
      <c r="D625" s="16"/>
      <c r="E625" s="17" t="s">
        <v>587</v>
      </c>
      <c r="F625" s="32">
        <v>20438.8</v>
      </c>
    </row>
    <row r="626" spans="1:6" outlineLevel="5" x14ac:dyDescent="0.25">
      <c r="A626" s="25">
        <f t="shared" si="10"/>
        <v>617</v>
      </c>
      <c r="B626" s="16" t="s">
        <v>582</v>
      </c>
      <c r="C626" s="16" t="s">
        <v>586</v>
      </c>
      <c r="D626" s="16" t="s">
        <v>91</v>
      </c>
      <c r="E626" s="17" t="s">
        <v>92</v>
      </c>
      <c r="F626" s="32">
        <v>17316.599999999999</v>
      </c>
    </row>
    <row r="627" spans="1:6" ht="30" outlineLevel="5" x14ac:dyDescent="0.25">
      <c r="A627" s="25">
        <f t="shared" si="10"/>
        <v>618</v>
      </c>
      <c r="B627" s="16" t="s">
        <v>582</v>
      </c>
      <c r="C627" s="16" t="s">
        <v>586</v>
      </c>
      <c r="D627" s="16" t="s">
        <v>28</v>
      </c>
      <c r="E627" s="17" t="s">
        <v>29</v>
      </c>
      <c r="F627" s="32">
        <v>3019.2</v>
      </c>
    </row>
    <row r="628" spans="1:6" outlineLevel="5" x14ac:dyDescent="0.25">
      <c r="A628" s="25">
        <f t="shared" si="10"/>
        <v>619</v>
      </c>
      <c r="B628" s="16" t="s">
        <v>582</v>
      </c>
      <c r="C628" s="16" t="s">
        <v>586</v>
      </c>
      <c r="D628" s="16" t="s">
        <v>57</v>
      </c>
      <c r="E628" s="17" t="s">
        <v>58</v>
      </c>
      <c r="F628" s="32">
        <v>103</v>
      </c>
    </row>
    <row r="629" spans="1:6" ht="30" outlineLevel="4" x14ac:dyDescent="0.25">
      <c r="A629" s="25">
        <f t="shared" si="10"/>
        <v>620</v>
      </c>
      <c r="B629" s="16" t="s">
        <v>582</v>
      </c>
      <c r="C629" s="16" t="s">
        <v>588</v>
      </c>
      <c r="D629" s="16"/>
      <c r="E629" s="17" t="s">
        <v>589</v>
      </c>
      <c r="F629" s="32">
        <v>49998.9</v>
      </c>
    </row>
    <row r="630" spans="1:6" outlineLevel="5" x14ac:dyDescent="0.25">
      <c r="A630" s="25">
        <f t="shared" si="10"/>
        <v>621</v>
      </c>
      <c r="B630" s="16" t="s">
        <v>582</v>
      </c>
      <c r="C630" s="16" t="s">
        <v>588</v>
      </c>
      <c r="D630" s="16" t="s">
        <v>91</v>
      </c>
      <c r="E630" s="17" t="s">
        <v>92</v>
      </c>
      <c r="F630" s="32">
        <v>39062.199999999997</v>
      </c>
    </row>
    <row r="631" spans="1:6" ht="30" outlineLevel="5" x14ac:dyDescent="0.25">
      <c r="A631" s="25">
        <f t="shared" si="10"/>
        <v>622</v>
      </c>
      <c r="B631" s="16" t="s">
        <v>582</v>
      </c>
      <c r="C631" s="16" t="s">
        <v>588</v>
      </c>
      <c r="D631" s="16" t="s">
        <v>28</v>
      </c>
      <c r="E631" s="17" t="s">
        <v>29</v>
      </c>
      <c r="F631" s="32">
        <v>10868.7</v>
      </c>
    </row>
    <row r="632" spans="1:6" outlineLevel="5" x14ac:dyDescent="0.25">
      <c r="A632" s="25">
        <f t="shared" si="10"/>
        <v>623</v>
      </c>
      <c r="B632" s="16" t="s">
        <v>582</v>
      </c>
      <c r="C632" s="16" t="s">
        <v>588</v>
      </c>
      <c r="D632" s="16" t="s">
        <v>57</v>
      </c>
      <c r="E632" s="17" t="s">
        <v>58</v>
      </c>
      <c r="F632" s="32">
        <v>68</v>
      </c>
    </row>
    <row r="633" spans="1:6" x14ac:dyDescent="0.25">
      <c r="A633" s="23">
        <f t="shared" si="10"/>
        <v>624</v>
      </c>
      <c r="B633" s="12" t="s">
        <v>590</v>
      </c>
      <c r="C633" s="12"/>
      <c r="D633" s="12"/>
      <c r="E633" s="13" t="s">
        <v>591</v>
      </c>
      <c r="F633" s="30">
        <v>144728.9</v>
      </c>
    </row>
    <row r="634" spans="1:6" outlineLevel="1" x14ac:dyDescent="0.25">
      <c r="A634" s="24">
        <f t="shared" si="10"/>
        <v>625</v>
      </c>
      <c r="B634" s="14" t="s">
        <v>592</v>
      </c>
      <c r="C634" s="14"/>
      <c r="D634" s="14"/>
      <c r="E634" s="15" t="s">
        <v>593</v>
      </c>
      <c r="F634" s="31">
        <v>126374.39999999999</v>
      </c>
    </row>
    <row r="635" spans="1:6" ht="45" outlineLevel="2" x14ac:dyDescent="0.25">
      <c r="A635" s="25">
        <f t="shared" si="10"/>
        <v>626</v>
      </c>
      <c r="B635" s="16" t="s">
        <v>592</v>
      </c>
      <c r="C635" s="16" t="s">
        <v>32</v>
      </c>
      <c r="D635" s="16"/>
      <c r="E635" s="17" t="s">
        <v>33</v>
      </c>
      <c r="F635" s="32">
        <v>3422.3</v>
      </c>
    </row>
    <row r="636" spans="1:6" ht="45" outlineLevel="3" x14ac:dyDescent="0.25">
      <c r="A636" s="25">
        <f t="shared" si="10"/>
        <v>627</v>
      </c>
      <c r="B636" s="16" t="s">
        <v>592</v>
      </c>
      <c r="C636" s="16" t="s">
        <v>168</v>
      </c>
      <c r="D636" s="16"/>
      <c r="E636" s="17" t="s">
        <v>169</v>
      </c>
      <c r="F636" s="32">
        <v>3422.3</v>
      </c>
    </row>
    <row r="637" spans="1:6" ht="45" outlineLevel="4" x14ac:dyDescent="0.25">
      <c r="A637" s="25">
        <f t="shared" si="10"/>
        <v>628</v>
      </c>
      <c r="B637" s="16" t="s">
        <v>592</v>
      </c>
      <c r="C637" s="16" t="s">
        <v>594</v>
      </c>
      <c r="D637" s="16"/>
      <c r="E637" s="17" t="s">
        <v>595</v>
      </c>
      <c r="F637" s="32">
        <v>3422.3</v>
      </c>
    </row>
    <row r="638" spans="1:6" outlineLevel="5" x14ac:dyDescent="0.25">
      <c r="A638" s="25">
        <f t="shared" si="10"/>
        <v>629</v>
      </c>
      <c r="B638" s="16" t="s">
        <v>592</v>
      </c>
      <c r="C638" s="16" t="s">
        <v>594</v>
      </c>
      <c r="D638" s="16" t="s">
        <v>206</v>
      </c>
      <c r="E638" s="17" t="s">
        <v>207</v>
      </c>
      <c r="F638" s="32">
        <v>3422.3</v>
      </c>
    </row>
    <row r="639" spans="1:6" ht="45" outlineLevel="2" x14ac:dyDescent="0.25">
      <c r="A639" s="25">
        <f t="shared" si="10"/>
        <v>630</v>
      </c>
      <c r="B639" s="16" t="s">
        <v>592</v>
      </c>
      <c r="C639" s="16" t="s">
        <v>417</v>
      </c>
      <c r="D639" s="16"/>
      <c r="E639" s="17" t="s">
        <v>418</v>
      </c>
      <c r="F639" s="32">
        <v>122014.5</v>
      </c>
    </row>
    <row r="640" spans="1:6" ht="45" outlineLevel="3" x14ac:dyDescent="0.25">
      <c r="A640" s="25">
        <f t="shared" si="10"/>
        <v>631</v>
      </c>
      <c r="B640" s="16" t="s">
        <v>592</v>
      </c>
      <c r="C640" s="16" t="s">
        <v>513</v>
      </c>
      <c r="D640" s="16"/>
      <c r="E640" s="17" t="s">
        <v>514</v>
      </c>
      <c r="F640" s="32">
        <v>2526.6</v>
      </c>
    </row>
    <row r="641" spans="1:6" ht="30" outlineLevel="4" x14ac:dyDescent="0.25">
      <c r="A641" s="25">
        <f t="shared" si="10"/>
        <v>632</v>
      </c>
      <c r="B641" s="16" t="s">
        <v>592</v>
      </c>
      <c r="C641" s="16" t="s">
        <v>596</v>
      </c>
      <c r="D641" s="16"/>
      <c r="E641" s="17" t="s">
        <v>597</v>
      </c>
      <c r="F641" s="32">
        <v>250</v>
      </c>
    </row>
    <row r="642" spans="1:6" ht="30" outlineLevel="5" x14ac:dyDescent="0.25">
      <c r="A642" s="25">
        <f t="shared" si="10"/>
        <v>633</v>
      </c>
      <c r="B642" s="16" t="s">
        <v>592</v>
      </c>
      <c r="C642" s="16" t="s">
        <v>596</v>
      </c>
      <c r="D642" s="16" t="s">
        <v>28</v>
      </c>
      <c r="E642" s="17" t="s">
        <v>29</v>
      </c>
      <c r="F642" s="32">
        <v>100</v>
      </c>
    </row>
    <row r="643" spans="1:6" outlineLevel="5" x14ac:dyDescent="0.25">
      <c r="A643" s="25">
        <f t="shared" si="10"/>
        <v>634</v>
      </c>
      <c r="B643" s="16" t="s">
        <v>592</v>
      </c>
      <c r="C643" s="16" t="s">
        <v>596</v>
      </c>
      <c r="D643" s="16" t="s">
        <v>206</v>
      </c>
      <c r="E643" s="17" t="s">
        <v>207</v>
      </c>
      <c r="F643" s="32">
        <v>150</v>
      </c>
    </row>
    <row r="644" spans="1:6" ht="30" outlineLevel="4" x14ac:dyDescent="0.25">
      <c r="A644" s="25">
        <f t="shared" si="10"/>
        <v>635</v>
      </c>
      <c r="B644" s="16" t="s">
        <v>592</v>
      </c>
      <c r="C644" s="16" t="s">
        <v>598</v>
      </c>
      <c r="D644" s="16"/>
      <c r="E644" s="17" t="s">
        <v>599</v>
      </c>
      <c r="F644" s="32">
        <v>1876.6</v>
      </c>
    </row>
    <row r="645" spans="1:6" ht="30" outlineLevel="5" x14ac:dyDescent="0.25">
      <c r="A645" s="25">
        <f t="shared" si="10"/>
        <v>636</v>
      </c>
      <c r="B645" s="16" t="s">
        <v>592</v>
      </c>
      <c r="C645" s="16" t="s">
        <v>598</v>
      </c>
      <c r="D645" s="16" t="s">
        <v>28</v>
      </c>
      <c r="E645" s="17" t="s">
        <v>29</v>
      </c>
      <c r="F645" s="32">
        <v>1500</v>
      </c>
    </row>
    <row r="646" spans="1:6" outlineLevel="5" x14ac:dyDescent="0.25">
      <c r="A646" s="25">
        <f t="shared" si="10"/>
        <v>637</v>
      </c>
      <c r="B646" s="16" t="s">
        <v>592</v>
      </c>
      <c r="C646" s="16" t="s">
        <v>598</v>
      </c>
      <c r="D646" s="16" t="s">
        <v>206</v>
      </c>
      <c r="E646" s="17" t="s">
        <v>207</v>
      </c>
      <c r="F646" s="32">
        <v>376.6</v>
      </c>
    </row>
    <row r="647" spans="1:6" ht="30" outlineLevel="4" x14ac:dyDescent="0.25">
      <c r="A647" s="25">
        <f t="shared" si="10"/>
        <v>638</v>
      </c>
      <c r="B647" s="16" t="s">
        <v>592</v>
      </c>
      <c r="C647" s="16" t="s">
        <v>600</v>
      </c>
      <c r="D647" s="16"/>
      <c r="E647" s="17" t="s">
        <v>601</v>
      </c>
      <c r="F647" s="32">
        <v>400</v>
      </c>
    </row>
    <row r="648" spans="1:6" ht="30" outlineLevel="5" x14ac:dyDescent="0.25">
      <c r="A648" s="25">
        <f t="shared" ref="A648:A711" si="11">ROW()-9</f>
        <v>639</v>
      </c>
      <c r="B648" s="16" t="s">
        <v>592</v>
      </c>
      <c r="C648" s="16" t="s">
        <v>600</v>
      </c>
      <c r="D648" s="16" t="s">
        <v>28</v>
      </c>
      <c r="E648" s="17" t="s">
        <v>29</v>
      </c>
      <c r="F648" s="32">
        <v>400</v>
      </c>
    </row>
    <row r="649" spans="1:6" ht="45" outlineLevel="3" x14ac:dyDescent="0.25">
      <c r="A649" s="25">
        <f t="shared" si="11"/>
        <v>640</v>
      </c>
      <c r="B649" s="16" t="s">
        <v>592</v>
      </c>
      <c r="C649" s="16" t="s">
        <v>602</v>
      </c>
      <c r="D649" s="16"/>
      <c r="E649" s="17" t="s">
        <v>603</v>
      </c>
      <c r="F649" s="32">
        <v>119487.9</v>
      </c>
    </row>
    <row r="650" spans="1:6" ht="75" outlineLevel="4" x14ac:dyDescent="0.25">
      <c r="A650" s="25">
        <f t="shared" si="11"/>
        <v>641</v>
      </c>
      <c r="B650" s="16" t="s">
        <v>592</v>
      </c>
      <c r="C650" s="16" t="s">
        <v>604</v>
      </c>
      <c r="D650" s="16"/>
      <c r="E650" s="17" t="s">
        <v>605</v>
      </c>
      <c r="F650" s="32">
        <v>37554.620000000003</v>
      </c>
    </row>
    <row r="651" spans="1:6" outlineLevel="5" x14ac:dyDescent="0.25">
      <c r="A651" s="25">
        <f t="shared" si="11"/>
        <v>642</v>
      </c>
      <c r="B651" s="16" t="s">
        <v>592</v>
      </c>
      <c r="C651" s="16" t="s">
        <v>604</v>
      </c>
      <c r="D651" s="16" t="s">
        <v>206</v>
      </c>
      <c r="E651" s="17" t="s">
        <v>207</v>
      </c>
      <c r="F651" s="32">
        <v>37554.620000000003</v>
      </c>
    </row>
    <row r="652" spans="1:6" ht="60" outlineLevel="4" x14ac:dyDescent="0.25">
      <c r="A652" s="25">
        <f t="shared" si="11"/>
        <v>643</v>
      </c>
      <c r="B652" s="16" t="s">
        <v>592</v>
      </c>
      <c r="C652" s="16" t="s">
        <v>606</v>
      </c>
      <c r="D652" s="16"/>
      <c r="E652" s="17" t="s">
        <v>607</v>
      </c>
      <c r="F652" s="32">
        <v>9387.4</v>
      </c>
    </row>
    <row r="653" spans="1:6" outlineLevel="5" x14ac:dyDescent="0.25">
      <c r="A653" s="25">
        <f t="shared" si="11"/>
        <v>644</v>
      </c>
      <c r="B653" s="16" t="s">
        <v>592</v>
      </c>
      <c r="C653" s="16" t="s">
        <v>606</v>
      </c>
      <c r="D653" s="16" t="s">
        <v>206</v>
      </c>
      <c r="E653" s="17" t="s">
        <v>207</v>
      </c>
      <c r="F653" s="32">
        <v>9387.4</v>
      </c>
    </row>
    <row r="654" spans="1:6" ht="60" outlineLevel="4" x14ac:dyDescent="0.25">
      <c r="A654" s="25">
        <f t="shared" si="11"/>
        <v>645</v>
      </c>
      <c r="B654" s="16" t="s">
        <v>592</v>
      </c>
      <c r="C654" s="16" t="s">
        <v>608</v>
      </c>
      <c r="D654" s="16"/>
      <c r="E654" s="17" t="s">
        <v>609</v>
      </c>
      <c r="F654" s="32">
        <v>61049.98</v>
      </c>
    </row>
    <row r="655" spans="1:6" outlineLevel="5" x14ac:dyDescent="0.25">
      <c r="A655" s="25">
        <f t="shared" si="11"/>
        <v>646</v>
      </c>
      <c r="B655" s="16" t="s">
        <v>592</v>
      </c>
      <c r="C655" s="16" t="s">
        <v>608</v>
      </c>
      <c r="D655" s="16" t="s">
        <v>206</v>
      </c>
      <c r="E655" s="17" t="s">
        <v>207</v>
      </c>
      <c r="F655" s="32">
        <v>30169.56</v>
      </c>
    </row>
    <row r="656" spans="1:6" outlineLevel="5" x14ac:dyDescent="0.25">
      <c r="A656" s="25">
        <f t="shared" si="11"/>
        <v>647</v>
      </c>
      <c r="B656" s="16" t="s">
        <v>592</v>
      </c>
      <c r="C656" s="16" t="s">
        <v>608</v>
      </c>
      <c r="D656" s="16" t="s">
        <v>415</v>
      </c>
      <c r="E656" s="17" t="s">
        <v>416</v>
      </c>
      <c r="F656" s="32">
        <v>30880.42</v>
      </c>
    </row>
    <row r="657" spans="1:6" ht="45" outlineLevel="4" x14ac:dyDescent="0.25">
      <c r="A657" s="25">
        <f t="shared" si="11"/>
        <v>648</v>
      </c>
      <c r="B657" s="16" t="s">
        <v>592</v>
      </c>
      <c r="C657" s="16" t="s">
        <v>610</v>
      </c>
      <c r="D657" s="16"/>
      <c r="E657" s="17" t="s">
        <v>611</v>
      </c>
      <c r="F657" s="32">
        <v>4964.5</v>
      </c>
    </row>
    <row r="658" spans="1:6" ht="30" outlineLevel="5" x14ac:dyDescent="0.25">
      <c r="A658" s="25">
        <f t="shared" si="11"/>
        <v>649</v>
      </c>
      <c r="B658" s="16" t="s">
        <v>592</v>
      </c>
      <c r="C658" s="16" t="s">
        <v>610</v>
      </c>
      <c r="D658" s="16" t="s">
        <v>28</v>
      </c>
      <c r="E658" s="17" t="s">
        <v>29</v>
      </c>
      <c r="F658" s="32">
        <v>3435</v>
      </c>
    </row>
    <row r="659" spans="1:6" outlineLevel="5" x14ac:dyDescent="0.25">
      <c r="A659" s="25">
        <f t="shared" si="11"/>
        <v>650</v>
      </c>
      <c r="B659" s="16" t="s">
        <v>592</v>
      </c>
      <c r="C659" s="16" t="s">
        <v>610</v>
      </c>
      <c r="D659" s="16" t="s">
        <v>206</v>
      </c>
      <c r="E659" s="17" t="s">
        <v>207</v>
      </c>
      <c r="F659" s="32">
        <v>1499.5</v>
      </c>
    </row>
    <row r="660" spans="1:6" outlineLevel="5" x14ac:dyDescent="0.25">
      <c r="A660" s="25">
        <f t="shared" si="11"/>
        <v>651</v>
      </c>
      <c r="B660" s="16" t="s">
        <v>592</v>
      </c>
      <c r="C660" s="16" t="s">
        <v>610</v>
      </c>
      <c r="D660" s="16" t="s">
        <v>415</v>
      </c>
      <c r="E660" s="17" t="s">
        <v>416</v>
      </c>
      <c r="F660" s="32">
        <v>30</v>
      </c>
    </row>
    <row r="661" spans="1:6" ht="60" outlineLevel="4" x14ac:dyDescent="0.25">
      <c r="A661" s="25">
        <f t="shared" si="11"/>
        <v>652</v>
      </c>
      <c r="B661" s="16" t="s">
        <v>592</v>
      </c>
      <c r="C661" s="16" t="s">
        <v>612</v>
      </c>
      <c r="D661" s="16"/>
      <c r="E661" s="17" t="s">
        <v>613</v>
      </c>
      <c r="F661" s="32">
        <v>299.89999999999998</v>
      </c>
    </row>
    <row r="662" spans="1:6" outlineLevel="5" x14ac:dyDescent="0.25">
      <c r="A662" s="25">
        <f t="shared" si="11"/>
        <v>653</v>
      </c>
      <c r="B662" s="16" t="s">
        <v>592</v>
      </c>
      <c r="C662" s="16" t="s">
        <v>612</v>
      </c>
      <c r="D662" s="16" t="s">
        <v>206</v>
      </c>
      <c r="E662" s="17" t="s">
        <v>207</v>
      </c>
      <c r="F662" s="32">
        <v>245.9</v>
      </c>
    </row>
    <row r="663" spans="1:6" outlineLevel="5" x14ac:dyDescent="0.25">
      <c r="A663" s="25">
        <f t="shared" si="11"/>
        <v>654</v>
      </c>
      <c r="B663" s="16" t="s">
        <v>592</v>
      </c>
      <c r="C663" s="16" t="s">
        <v>612</v>
      </c>
      <c r="D663" s="16" t="s">
        <v>415</v>
      </c>
      <c r="E663" s="17" t="s">
        <v>416</v>
      </c>
      <c r="F663" s="32">
        <v>54</v>
      </c>
    </row>
    <row r="664" spans="1:6" ht="30" outlineLevel="4" x14ac:dyDescent="0.25">
      <c r="A664" s="25">
        <f t="shared" si="11"/>
        <v>655</v>
      </c>
      <c r="B664" s="16" t="s">
        <v>592</v>
      </c>
      <c r="C664" s="16" t="s">
        <v>614</v>
      </c>
      <c r="D664" s="16"/>
      <c r="E664" s="17" t="s">
        <v>615</v>
      </c>
      <c r="F664" s="32">
        <v>4648.1000000000004</v>
      </c>
    </row>
    <row r="665" spans="1:6" ht="30" outlineLevel="5" x14ac:dyDescent="0.25">
      <c r="A665" s="25">
        <f t="shared" si="11"/>
        <v>656</v>
      </c>
      <c r="B665" s="16" t="s">
        <v>592</v>
      </c>
      <c r="C665" s="16" t="s">
        <v>614</v>
      </c>
      <c r="D665" s="16" t="s">
        <v>28</v>
      </c>
      <c r="E665" s="17" t="s">
        <v>29</v>
      </c>
      <c r="F665" s="32">
        <v>4398.1000000000004</v>
      </c>
    </row>
    <row r="666" spans="1:6" outlineLevel="5" x14ac:dyDescent="0.25">
      <c r="A666" s="25">
        <f t="shared" si="11"/>
        <v>657</v>
      </c>
      <c r="B666" s="16" t="s">
        <v>592</v>
      </c>
      <c r="C666" s="16" t="s">
        <v>614</v>
      </c>
      <c r="D666" s="16" t="s">
        <v>445</v>
      </c>
      <c r="E666" s="17" t="s">
        <v>446</v>
      </c>
      <c r="F666" s="32">
        <v>250</v>
      </c>
    </row>
    <row r="667" spans="1:6" ht="60" outlineLevel="4" x14ac:dyDescent="0.25">
      <c r="A667" s="25">
        <f t="shared" si="11"/>
        <v>658</v>
      </c>
      <c r="B667" s="16" t="s">
        <v>592</v>
      </c>
      <c r="C667" s="16" t="s">
        <v>616</v>
      </c>
      <c r="D667" s="16"/>
      <c r="E667" s="17" t="s">
        <v>617</v>
      </c>
      <c r="F667" s="32">
        <v>1033.4000000000001</v>
      </c>
    </row>
    <row r="668" spans="1:6" outlineLevel="5" x14ac:dyDescent="0.25">
      <c r="A668" s="25">
        <f t="shared" si="11"/>
        <v>659</v>
      </c>
      <c r="B668" s="16" t="s">
        <v>592</v>
      </c>
      <c r="C668" s="16" t="s">
        <v>616</v>
      </c>
      <c r="D668" s="16" t="s">
        <v>206</v>
      </c>
      <c r="E668" s="17" t="s">
        <v>207</v>
      </c>
      <c r="F668" s="32">
        <v>757.9</v>
      </c>
    </row>
    <row r="669" spans="1:6" outlineLevel="5" x14ac:dyDescent="0.25">
      <c r="A669" s="25">
        <f t="shared" si="11"/>
        <v>660</v>
      </c>
      <c r="B669" s="16" t="s">
        <v>592</v>
      </c>
      <c r="C669" s="16" t="s">
        <v>616</v>
      </c>
      <c r="D669" s="16" t="s">
        <v>415</v>
      </c>
      <c r="E669" s="17" t="s">
        <v>416</v>
      </c>
      <c r="F669" s="32">
        <v>275.5</v>
      </c>
    </row>
    <row r="670" spans="1:6" ht="45" outlineLevel="4" x14ac:dyDescent="0.25">
      <c r="A670" s="25">
        <f t="shared" si="11"/>
        <v>661</v>
      </c>
      <c r="B670" s="16" t="s">
        <v>592</v>
      </c>
      <c r="C670" s="16" t="s">
        <v>618</v>
      </c>
      <c r="D670" s="16"/>
      <c r="E670" s="17" t="s">
        <v>619</v>
      </c>
      <c r="F670" s="32">
        <v>300</v>
      </c>
    </row>
    <row r="671" spans="1:6" outlineLevel="5" x14ac:dyDescent="0.25">
      <c r="A671" s="25">
        <f t="shared" si="11"/>
        <v>662</v>
      </c>
      <c r="B671" s="16" t="s">
        <v>592</v>
      </c>
      <c r="C671" s="16" t="s">
        <v>618</v>
      </c>
      <c r="D671" s="16" t="s">
        <v>206</v>
      </c>
      <c r="E671" s="17" t="s">
        <v>207</v>
      </c>
      <c r="F671" s="32">
        <v>300</v>
      </c>
    </row>
    <row r="672" spans="1:6" ht="105" outlineLevel="4" x14ac:dyDescent="0.25">
      <c r="A672" s="25">
        <f t="shared" si="11"/>
        <v>663</v>
      </c>
      <c r="B672" s="16" t="s">
        <v>592</v>
      </c>
      <c r="C672" s="16" t="s">
        <v>620</v>
      </c>
      <c r="D672" s="16"/>
      <c r="E672" s="17" t="s">
        <v>621</v>
      </c>
      <c r="F672" s="32">
        <v>250</v>
      </c>
    </row>
    <row r="673" spans="1:6" outlineLevel="5" x14ac:dyDescent="0.25">
      <c r="A673" s="25">
        <f t="shared" si="11"/>
        <v>664</v>
      </c>
      <c r="B673" s="16" t="s">
        <v>592</v>
      </c>
      <c r="C673" s="16" t="s">
        <v>620</v>
      </c>
      <c r="D673" s="16" t="s">
        <v>206</v>
      </c>
      <c r="E673" s="17" t="s">
        <v>207</v>
      </c>
      <c r="F673" s="32">
        <v>250</v>
      </c>
    </row>
    <row r="674" spans="1:6" ht="45" outlineLevel="2" x14ac:dyDescent="0.25">
      <c r="A674" s="25">
        <f t="shared" si="11"/>
        <v>665</v>
      </c>
      <c r="B674" s="16" t="s">
        <v>592</v>
      </c>
      <c r="C674" s="16" t="s">
        <v>114</v>
      </c>
      <c r="D674" s="16"/>
      <c r="E674" s="17" t="s">
        <v>115</v>
      </c>
      <c r="F674" s="32">
        <v>937.6</v>
      </c>
    </row>
    <row r="675" spans="1:6" ht="45" outlineLevel="3" x14ac:dyDescent="0.25">
      <c r="A675" s="25">
        <f t="shared" si="11"/>
        <v>666</v>
      </c>
      <c r="B675" s="16" t="s">
        <v>592</v>
      </c>
      <c r="C675" s="16" t="s">
        <v>371</v>
      </c>
      <c r="D675" s="16"/>
      <c r="E675" s="17" t="s">
        <v>372</v>
      </c>
      <c r="F675" s="32">
        <v>208</v>
      </c>
    </row>
    <row r="676" spans="1:6" ht="75" outlineLevel="4" x14ac:dyDescent="0.25">
      <c r="A676" s="25">
        <f t="shared" si="11"/>
        <v>667</v>
      </c>
      <c r="B676" s="16" t="s">
        <v>592</v>
      </c>
      <c r="C676" s="16" t="s">
        <v>622</v>
      </c>
      <c r="D676" s="16"/>
      <c r="E676" s="17" t="s">
        <v>623</v>
      </c>
      <c r="F676" s="32">
        <v>208</v>
      </c>
    </row>
    <row r="677" spans="1:6" ht="30" outlineLevel="5" x14ac:dyDescent="0.25">
      <c r="A677" s="25">
        <f t="shared" si="11"/>
        <v>668</v>
      </c>
      <c r="B677" s="16" t="s">
        <v>592</v>
      </c>
      <c r="C677" s="16" t="s">
        <v>622</v>
      </c>
      <c r="D677" s="16" t="s">
        <v>28</v>
      </c>
      <c r="E677" s="17" t="s">
        <v>29</v>
      </c>
      <c r="F677" s="32">
        <v>208</v>
      </c>
    </row>
    <row r="678" spans="1:6" ht="45" outlineLevel="3" x14ac:dyDescent="0.25">
      <c r="A678" s="25">
        <f t="shared" si="11"/>
        <v>669</v>
      </c>
      <c r="B678" s="16" t="s">
        <v>592</v>
      </c>
      <c r="C678" s="16" t="s">
        <v>116</v>
      </c>
      <c r="D678" s="16"/>
      <c r="E678" s="17" t="s">
        <v>117</v>
      </c>
      <c r="F678" s="32">
        <v>314.2</v>
      </c>
    </row>
    <row r="679" spans="1:6" ht="30" outlineLevel="4" x14ac:dyDescent="0.25">
      <c r="A679" s="25">
        <f t="shared" si="11"/>
        <v>670</v>
      </c>
      <c r="B679" s="16" t="s">
        <v>592</v>
      </c>
      <c r="C679" s="16" t="s">
        <v>624</v>
      </c>
      <c r="D679" s="16"/>
      <c r="E679" s="17" t="s">
        <v>625</v>
      </c>
      <c r="F679" s="32">
        <v>314.2</v>
      </c>
    </row>
    <row r="680" spans="1:6" outlineLevel="5" x14ac:dyDescent="0.25">
      <c r="A680" s="25">
        <f t="shared" si="11"/>
        <v>671</v>
      </c>
      <c r="B680" s="16" t="s">
        <v>592</v>
      </c>
      <c r="C680" s="16" t="s">
        <v>624</v>
      </c>
      <c r="D680" s="16" t="s">
        <v>206</v>
      </c>
      <c r="E680" s="17" t="s">
        <v>207</v>
      </c>
      <c r="F680" s="32">
        <v>284.89999999999998</v>
      </c>
    </row>
    <row r="681" spans="1:6" outlineLevel="5" x14ac:dyDescent="0.25">
      <c r="A681" s="25">
        <f t="shared" si="11"/>
        <v>672</v>
      </c>
      <c r="B681" s="16" t="s">
        <v>592</v>
      </c>
      <c r="C681" s="16" t="s">
        <v>624</v>
      </c>
      <c r="D681" s="16" t="s">
        <v>415</v>
      </c>
      <c r="E681" s="17" t="s">
        <v>416</v>
      </c>
      <c r="F681" s="32">
        <v>29.3</v>
      </c>
    </row>
    <row r="682" spans="1:6" ht="60" outlineLevel="3" x14ac:dyDescent="0.25">
      <c r="A682" s="25">
        <f t="shared" si="11"/>
        <v>673</v>
      </c>
      <c r="B682" s="16" t="s">
        <v>592</v>
      </c>
      <c r="C682" s="16" t="s">
        <v>122</v>
      </c>
      <c r="D682" s="16"/>
      <c r="E682" s="17" t="s">
        <v>123</v>
      </c>
      <c r="F682" s="32">
        <v>90.1</v>
      </c>
    </row>
    <row r="683" spans="1:6" ht="60" outlineLevel="4" x14ac:dyDescent="0.25">
      <c r="A683" s="25">
        <f t="shared" si="11"/>
        <v>674</v>
      </c>
      <c r="B683" s="16" t="s">
        <v>592</v>
      </c>
      <c r="C683" s="16" t="s">
        <v>626</v>
      </c>
      <c r="D683" s="16"/>
      <c r="E683" s="17" t="s">
        <v>627</v>
      </c>
      <c r="F683" s="32">
        <v>50</v>
      </c>
    </row>
    <row r="684" spans="1:6" ht="30" outlineLevel="5" x14ac:dyDescent="0.25">
      <c r="A684" s="25">
        <f t="shared" si="11"/>
        <v>675</v>
      </c>
      <c r="B684" s="16" t="s">
        <v>592</v>
      </c>
      <c r="C684" s="16" t="s">
        <v>626</v>
      </c>
      <c r="D684" s="16" t="s">
        <v>28</v>
      </c>
      <c r="E684" s="17" t="s">
        <v>29</v>
      </c>
      <c r="F684" s="32">
        <v>50</v>
      </c>
    </row>
    <row r="685" spans="1:6" ht="60" outlineLevel="4" x14ac:dyDescent="0.25">
      <c r="A685" s="25">
        <f t="shared" si="11"/>
        <v>676</v>
      </c>
      <c r="B685" s="16" t="s">
        <v>592</v>
      </c>
      <c r="C685" s="16" t="s">
        <v>124</v>
      </c>
      <c r="D685" s="16"/>
      <c r="E685" s="17" t="s">
        <v>125</v>
      </c>
      <c r="F685" s="32">
        <v>40.1</v>
      </c>
    </row>
    <row r="686" spans="1:6" ht="30" outlineLevel="5" x14ac:dyDescent="0.25">
      <c r="A686" s="25">
        <f t="shared" si="11"/>
        <v>677</v>
      </c>
      <c r="B686" s="16" t="s">
        <v>592</v>
      </c>
      <c r="C686" s="16" t="s">
        <v>124</v>
      </c>
      <c r="D686" s="16" t="s">
        <v>28</v>
      </c>
      <c r="E686" s="17" t="s">
        <v>29</v>
      </c>
      <c r="F686" s="32">
        <v>40.1</v>
      </c>
    </row>
    <row r="687" spans="1:6" ht="30" outlineLevel="3" x14ac:dyDescent="0.25">
      <c r="A687" s="25">
        <f t="shared" si="11"/>
        <v>678</v>
      </c>
      <c r="B687" s="16" t="s">
        <v>592</v>
      </c>
      <c r="C687" s="16" t="s">
        <v>479</v>
      </c>
      <c r="D687" s="16"/>
      <c r="E687" s="17" t="s">
        <v>480</v>
      </c>
      <c r="F687" s="32">
        <v>325.3</v>
      </c>
    </row>
    <row r="688" spans="1:6" ht="30" outlineLevel="4" x14ac:dyDescent="0.25">
      <c r="A688" s="25">
        <f t="shared" si="11"/>
        <v>679</v>
      </c>
      <c r="B688" s="16" t="s">
        <v>592</v>
      </c>
      <c r="C688" s="16" t="s">
        <v>628</v>
      </c>
      <c r="D688" s="16"/>
      <c r="E688" s="17" t="s">
        <v>629</v>
      </c>
      <c r="F688" s="32">
        <v>325.3</v>
      </c>
    </row>
    <row r="689" spans="1:6" outlineLevel="5" x14ac:dyDescent="0.25">
      <c r="A689" s="25">
        <f t="shared" si="11"/>
        <v>680</v>
      </c>
      <c r="B689" s="16" t="s">
        <v>592</v>
      </c>
      <c r="C689" s="16" t="s">
        <v>628</v>
      </c>
      <c r="D689" s="16" t="s">
        <v>206</v>
      </c>
      <c r="E689" s="17" t="s">
        <v>207</v>
      </c>
      <c r="F689" s="32">
        <v>325.3</v>
      </c>
    </row>
    <row r="690" spans="1:6" ht="30" outlineLevel="1" x14ac:dyDescent="0.25">
      <c r="A690" s="24">
        <f t="shared" si="11"/>
        <v>681</v>
      </c>
      <c r="B690" s="14" t="s">
        <v>630</v>
      </c>
      <c r="C690" s="14"/>
      <c r="D690" s="14"/>
      <c r="E690" s="15" t="s">
        <v>631</v>
      </c>
      <c r="F690" s="31">
        <v>18354.5</v>
      </c>
    </row>
    <row r="691" spans="1:6" ht="45" outlineLevel="2" x14ac:dyDescent="0.25">
      <c r="A691" s="25">
        <f t="shared" si="11"/>
        <v>682</v>
      </c>
      <c r="B691" s="16" t="s">
        <v>630</v>
      </c>
      <c r="C691" s="16" t="s">
        <v>417</v>
      </c>
      <c r="D691" s="16"/>
      <c r="E691" s="17" t="s">
        <v>418</v>
      </c>
      <c r="F691" s="32">
        <v>18354.5</v>
      </c>
    </row>
    <row r="692" spans="1:6" ht="60" outlineLevel="3" x14ac:dyDescent="0.25">
      <c r="A692" s="25">
        <f t="shared" si="11"/>
        <v>683</v>
      </c>
      <c r="B692" s="16" t="s">
        <v>630</v>
      </c>
      <c r="C692" s="16" t="s">
        <v>584</v>
      </c>
      <c r="D692" s="16"/>
      <c r="E692" s="17" t="s">
        <v>585</v>
      </c>
      <c r="F692" s="32">
        <v>18354.5</v>
      </c>
    </row>
    <row r="693" spans="1:6" ht="30" outlineLevel="4" x14ac:dyDescent="0.25">
      <c r="A693" s="25">
        <f t="shared" si="11"/>
        <v>684</v>
      </c>
      <c r="B693" s="16" t="s">
        <v>630</v>
      </c>
      <c r="C693" s="16" t="s">
        <v>632</v>
      </c>
      <c r="D693" s="16"/>
      <c r="E693" s="17" t="s">
        <v>633</v>
      </c>
      <c r="F693" s="32">
        <v>18354.5</v>
      </c>
    </row>
    <row r="694" spans="1:6" outlineLevel="5" x14ac:dyDescent="0.25">
      <c r="A694" s="25">
        <f t="shared" si="11"/>
        <v>685</v>
      </c>
      <c r="B694" s="16" t="s">
        <v>630</v>
      </c>
      <c r="C694" s="16" t="s">
        <v>632</v>
      </c>
      <c r="D694" s="16" t="s">
        <v>91</v>
      </c>
      <c r="E694" s="17" t="s">
        <v>92</v>
      </c>
      <c r="F694" s="32">
        <v>13000.91</v>
      </c>
    </row>
    <row r="695" spans="1:6" ht="30" outlineLevel="5" x14ac:dyDescent="0.25">
      <c r="A695" s="25">
        <f t="shared" si="11"/>
        <v>686</v>
      </c>
      <c r="B695" s="16" t="s">
        <v>630</v>
      </c>
      <c r="C695" s="16" t="s">
        <v>632</v>
      </c>
      <c r="D695" s="16" t="s">
        <v>28</v>
      </c>
      <c r="E695" s="17" t="s">
        <v>29</v>
      </c>
      <c r="F695" s="32">
        <v>5310.59</v>
      </c>
    </row>
    <row r="696" spans="1:6" outlineLevel="5" x14ac:dyDescent="0.25">
      <c r="A696" s="25">
        <f t="shared" si="11"/>
        <v>687</v>
      </c>
      <c r="B696" s="16" t="s">
        <v>630</v>
      </c>
      <c r="C696" s="16" t="s">
        <v>632</v>
      </c>
      <c r="D696" s="16" t="s">
        <v>57</v>
      </c>
      <c r="E696" s="17" t="s">
        <v>58</v>
      </c>
      <c r="F696" s="32">
        <v>43</v>
      </c>
    </row>
    <row r="697" spans="1:6" x14ac:dyDescent="0.25">
      <c r="A697" s="23">
        <f t="shared" si="11"/>
        <v>688</v>
      </c>
      <c r="B697" s="12" t="s">
        <v>634</v>
      </c>
      <c r="C697" s="12"/>
      <c r="D697" s="12"/>
      <c r="E697" s="13" t="s">
        <v>635</v>
      </c>
      <c r="F697" s="30">
        <v>187720.9</v>
      </c>
    </row>
    <row r="698" spans="1:6" outlineLevel="1" x14ac:dyDescent="0.25">
      <c r="A698" s="24">
        <f t="shared" si="11"/>
        <v>689</v>
      </c>
      <c r="B698" s="14" t="s">
        <v>636</v>
      </c>
      <c r="C698" s="14"/>
      <c r="D698" s="14"/>
      <c r="E698" s="15" t="s">
        <v>637</v>
      </c>
      <c r="F698" s="31">
        <v>9142.5</v>
      </c>
    </row>
    <row r="699" spans="1:6" ht="45" outlineLevel="2" x14ac:dyDescent="0.25">
      <c r="A699" s="25">
        <f t="shared" si="11"/>
        <v>690</v>
      </c>
      <c r="B699" s="16" t="s">
        <v>636</v>
      </c>
      <c r="C699" s="16" t="s">
        <v>32</v>
      </c>
      <c r="D699" s="16"/>
      <c r="E699" s="17" t="s">
        <v>33</v>
      </c>
      <c r="F699" s="32">
        <v>9142.5</v>
      </c>
    </row>
    <row r="700" spans="1:6" ht="45" outlineLevel="3" x14ac:dyDescent="0.25">
      <c r="A700" s="25">
        <f t="shared" si="11"/>
        <v>691</v>
      </c>
      <c r="B700" s="16" t="s">
        <v>636</v>
      </c>
      <c r="C700" s="16" t="s">
        <v>41</v>
      </c>
      <c r="D700" s="16"/>
      <c r="E700" s="17" t="s">
        <v>42</v>
      </c>
      <c r="F700" s="32">
        <v>9142.5</v>
      </c>
    </row>
    <row r="701" spans="1:6" outlineLevel="4" x14ac:dyDescent="0.25">
      <c r="A701" s="25">
        <f t="shared" si="11"/>
        <v>692</v>
      </c>
      <c r="B701" s="16" t="s">
        <v>636</v>
      </c>
      <c r="C701" s="16" t="s">
        <v>638</v>
      </c>
      <c r="D701" s="16"/>
      <c r="E701" s="17" t="s">
        <v>639</v>
      </c>
      <c r="F701" s="32">
        <v>9142.5</v>
      </c>
    </row>
    <row r="702" spans="1:6" ht="30" outlineLevel="5" x14ac:dyDescent="0.25">
      <c r="A702" s="25">
        <f t="shared" si="11"/>
        <v>693</v>
      </c>
      <c r="B702" s="16" t="s">
        <v>636</v>
      </c>
      <c r="C702" s="16" t="s">
        <v>638</v>
      </c>
      <c r="D702" s="16" t="s">
        <v>640</v>
      </c>
      <c r="E702" s="17" t="s">
        <v>641</v>
      </c>
      <c r="F702" s="32">
        <v>9142.5</v>
      </c>
    </row>
    <row r="703" spans="1:6" outlineLevel="1" x14ac:dyDescent="0.25">
      <c r="A703" s="24">
        <f t="shared" si="11"/>
        <v>694</v>
      </c>
      <c r="B703" s="14" t="s">
        <v>642</v>
      </c>
      <c r="C703" s="14"/>
      <c r="D703" s="14"/>
      <c r="E703" s="15" t="s">
        <v>643</v>
      </c>
      <c r="F703" s="31">
        <v>165545.20000000001</v>
      </c>
    </row>
    <row r="704" spans="1:6" ht="45" outlineLevel="2" x14ac:dyDescent="0.25">
      <c r="A704" s="25">
        <f t="shared" si="11"/>
        <v>695</v>
      </c>
      <c r="B704" s="16" t="s">
        <v>642</v>
      </c>
      <c r="C704" s="16" t="s">
        <v>32</v>
      </c>
      <c r="D704" s="16"/>
      <c r="E704" s="17" t="s">
        <v>33</v>
      </c>
      <c r="F704" s="32">
        <v>1981</v>
      </c>
    </row>
    <row r="705" spans="1:6" ht="45" outlineLevel="3" x14ac:dyDescent="0.25">
      <c r="A705" s="25">
        <f t="shared" si="11"/>
        <v>696</v>
      </c>
      <c r="B705" s="16" t="s">
        <v>642</v>
      </c>
      <c r="C705" s="16" t="s">
        <v>275</v>
      </c>
      <c r="D705" s="16"/>
      <c r="E705" s="17" t="s">
        <v>276</v>
      </c>
      <c r="F705" s="32">
        <v>1981</v>
      </c>
    </row>
    <row r="706" spans="1:6" ht="30" outlineLevel="4" x14ac:dyDescent="0.25">
      <c r="A706" s="25">
        <f t="shared" si="11"/>
        <v>697</v>
      </c>
      <c r="B706" s="16" t="s">
        <v>642</v>
      </c>
      <c r="C706" s="16" t="s">
        <v>644</v>
      </c>
      <c r="D706" s="16"/>
      <c r="E706" s="17" t="s">
        <v>645</v>
      </c>
      <c r="F706" s="32">
        <v>1850</v>
      </c>
    </row>
    <row r="707" spans="1:6" ht="30" outlineLevel="5" x14ac:dyDescent="0.25">
      <c r="A707" s="25">
        <f t="shared" si="11"/>
        <v>698</v>
      </c>
      <c r="B707" s="16" t="s">
        <v>642</v>
      </c>
      <c r="C707" s="16" t="s">
        <v>644</v>
      </c>
      <c r="D707" s="16" t="s">
        <v>640</v>
      </c>
      <c r="E707" s="17" t="s">
        <v>641</v>
      </c>
      <c r="F707" s="32">
        <v>1850</v>
      </c>
    </row>
    <row r="708" spans="1:6" ht="45" outlineLevel="4" x14ac:dyDescent="0.25">
      <c r="A708" s="25">
        <f t="shared" si="11"/>
        <v>699</v>
      </c>
      <c r="B708" s="16" t="s">
        <v>642</v>
      </c>
      <c r="C708" s="16" t="s">
        <v>646</v>
      </c>
      <c r="D708" s="16"/>
      <c r="E708" s="17" t="s">
        <v>647</v>
      </c>
      <c r="F708" s="32">
        <v>131</v>
      </c>
    </row>
    <row r="709" spans="1:6" ht="30" outlineLevel="5" x14ac:dyDescent="0.25">
      <c r="A709" s="25">
        <f t="shared" si="11"/>
        <v>700</v>
      </c>
      <c r="B709" s="16" t="s">
        <v>642</v>
      </c>
      <c r="C709" s="16" t="s">
        <v>646</v>
      </c>
      <c r="D709" s="16" t="s">
        <v>640</v>
      </c>
      <c r="E709" s="17" t="s">
        <v>641</v>
      </c>
      <c r="F709" s="32">
        <v>131</v>
      </c>
    </row>
    <row r="710" spans="1:6" ht="45" outlineLevel="2" x14ac:dyDescent="0.25">
      <c r="A710" s="25">
        <f t="shared" si="11"/>
        <v>701</v>
      </c>
      <c r="B710" s="16" t="s">
        <v>642</v>
      </c>
      <c r="C710" s="16" t="s">
        <v>114</v>
      </c>
      <c r="D710" s="16"/>
      <c r="E710" s="17" t="s">
        <v>115</v>
      </c>
      <c r="F710" s="32">
        <v>163564.20000000001</v>
      </c>
    </row>
    <row r="711" spans="1:6" ht="45" outlineLevel="3" x14ac:dyDescent="0.25">
      <c r="A711" s="25">
        <f t="shared" si="11"/>
        <v>702</v>
      </c>
      <c r="B711" s="16" t="s">
        <v>642</v>
      </c>
      <c r="C711" s="16" t="s">
        <v>371</v>
      </c>
      <c r="D711" s="16"/>
      <c r="E711" s="17" t="s">
        <v>372</v>
      </c>
      <c r="F711" s="32">
        <v>149293.9</v>
      </c>
    </row>
    <row r="712" spans="1:6" ht="30" outlineLevel="4" x14ac:dyDescent="0.25">
      <c r="A712" s="25">
        <f t="shared" ref="A712:A775" si="12">ROW()-9</f>
        <v>703</v>
      </c>
      <c r="B712" s="16" t="s">
        <v>642</v>
      </c>
      <c r="C712" s="16" t="s">
        <v>648</v>
      </c>
      <c r="D712" s="16"/>
      <c r="E712" s="17" t="s">
        <v>649</v>
      </c>
      <c r="F712" s="32">
        <v>999.8</v>
      </c>
    </row>
    <row r="713" spans="1:6" ht="30" outlineLevel="5" x14ac:dyDescent="0.25">
      <c r="A713" s="25">
        <f t="shared" si="12"/>
        <v>704</v>
      </c>
      <c r="B713" s="16" t="s">
        <v>642</v>
      </c>
      <c r="C713" s="16" t="s">
        <v>648</v>
      </c>
      <c r="D713" s="16" t="s">
        <v>28</v>
      </c>
      <c r="E713" s="17" t="s">
        <v>29</v>
      </c>
      <c r="F713" s="32">
        <v>2.9</v>
      </c>
    </row>
    <row r="714" spans="1:6" ht="30" outlineLevel="5" x14ac:dyDescent="0.25">
      <c r="A714" s="25">
        <f t="shared" si="12"/>
        <v>705</v>
      </c>
      <c r="B714" s="16" t="s">
        <v>642</v>
      </c>
      <c r="C714" s="16" t="s">
        <v>648</v>
      </c>
      <c r="D714" s="16" t="s">
        <v>375</v>
      </c>
      <c r="E714" s="17" t="s">
        <v>376</v>
      </c>
      <c r="F714" s="32">
        <v>996.9</v>
      </c>
    </row>
    <row r="715" spans="1:6" ht="30" outlineLevel="4" x14ac:dyDescent="0.25">
      <c r="A715" s="25">
        <f t="shared" si="12"/>
        <v>706</v>
      </c>
      <c r="B715" s="16" t="s">
        <v>642</v>
      </c>
      <c r="C715" s="16" t="s">
        <v>650</v>
      </c>
      <c r="D715" s="16"/>
      <c r="E715" s="17" t="s">
        <v>651</v>
      </c>
      <c r="F715" s="32">
        <v>2022.5</v>
      </c>
    </row>
    <row r="716" spans="1:6" ht="30" outlineLevel="5" x14ac:dyDescent="0.25">
      <c r="A716" s="25">
        <f t="shared" si="12"/>
        <v>707</v>
      </c>
      <c r="B716" s="16" t="s">
        <v>642</v>
      </c>
      <c r="C716" s="16" t="s">
        <v>650</v>
      </c>
      <c r="D716" s="16" t="s">
        <v>640</v>
      </c>
      <c r="E716" s="17" t="s">
        <v>641</v>
      </c>
      <c r="F716" s="32">
        <v>2022.5</v>
      </c>
    </row>
    <row r="717" spans="1:6" ht="30" outlineLevel="4" x14ac:dyDescent="0.25">
      <c r="A717" s="25">
        <f t="shared" si="12"/>
        <v>708</v>
      </c>
      <c r="B717" s="16" t="s">
        <v>642</v>
      </c>
      <c r="C717" s="16" t="s">
        <v>652</v>
      </c>
      <c r="D717" s="16"/>
      <c r="E717" s="17" t="s">
        <v>653</v>
      </c>
      <c r="F717" s="32">
        <v>1380</v>
      </c>
    </row>
    <row r="718" spans="1:6" ht="60" outlineLevel="5" x14ac:dyDescent="0.25">
      <c r="A718" s="25">
        <f t="shared" si="12"/>
        <v>709</v>
      </c>
      <c r="B718" s="16" t="s">
        <v>642</v>
      </c>
      <c r="C718" s="16" t="s">
        <v>652</v>
      </c>
      <c r="D718" s="16" t="s">
        <v>154</v>
      </c>
      <c r="E718" s="17" t="s">
        <v>155</v>
      </c>
      <c r="F718" s="32">
        <v>1380</v>
      </c>
    </row>
    <row r="719" spans="1:6" ht="195" outlineLevel="4" x14ac:dyDescent="0.25">
      <c r="A719" s="25">
        <f t="shared" si="12"/>
        <v>710</v>
      </c>
      <c r="B719" s="16" t="s">
        <v>642</v>
      </c>
      <c r="C719" s="16" t="s">
        <v>654</v>
      </c>
      <c r="D719" s="16"/>
      <c r="E719" s="17" t="s">
        <v>655</v>
      </c>
      <c r="F719" s="32">
        <v>105491.6</v>
      </c>
    </row>
    <row r="720" spans="1:6" ht="30" outlineLevel="5" x14ac:dyDescent="0.25">
      <c r="A720" s="25">
        <f t="shared" si="12"/>
        <v>711</v>
      </c>
      <c r="B720" s="16" t="s">
        <v>642</v>
      </c>
      <c r="C720" s="16" t="s">
        <v>654</v>
      </c>
      <c r="D720" s="16" t="s">
        <v>28</v>
      </c>
      <c r="E720" s="17" t="s">
        <v>29</v>
      </c>
      <c r="F720" s="32">
        <v>1110</v>
      </c>
    </row>
    <row r="721" spans="1:6" ht="30" outlineLevel="5" x14ac:dyDescent="0.25">
      <c r="A721" s="25">
        <f t="shared" si="12"/>
        <v>712</v>
      </c>
      <c r="B721" s="16" t="s">
        <v>642</v>
      </c>
      <c r="C721" s="16" t="s">
        <v>654</v>
      </c>
      <c r="D721" s="16" t="s">
        <v>375</v>
      </c>
      <c r="E721" s="17" t="s">
        <v>376</v>
      </c>
      <c r="F721" s="32">
        <v>104381.6</v>
      </c>
    </row>
    <row r="722" spans="1:6" ht="180" outlineLevel="4" x14ac:dyDescent="0.25">
      <c r="A722" s="25">
        <f t="shared" si="12"/>
        <v>713</v>
      </c>
      <c r="B722" s="16" t="s">
        <v>642</v>
      </c>
      <c r="C722" s="16" t="s">
        <v>656</v>
      </c>
      <c r="D722" s="16"/>
      <c r="E722" s="17" t="s">
        <v>657</v>
      </c>
      <c r="F722" s="32">
        <v>27108.2</v>
      </c>
    </row>
    <row r="723" spans="1:6" ht="30" outlineLevel="5" x14ac:dyDescent="0.25">
      <c r="A723" s="25">
        <f t="shared" si="12"/>
        <v>714</v>
      </c>
      <c r="B723" s="16" t="s">
        <v>642</v>
      </c>
      <c r="C723" s="16" t="s">
        <v>656</v>
      </c>
      <c r="D723" s="16" t="s">
        <v>28</v>
      </c>
      <c r="E723" s="17" t="s">
        <v>29</v>
      </c>
      <c r="F723" s="32">
        <v>340</v>
      </c>
    </row>
    <row r="724" spans="1:6" ht="30" outlineLevel="5" x14ac:dyDescent="0.25">
      <c r="A724" s="25">
        <f t="shared" si="12"/>
        <v>715</v>
      </c>
      <c r="B724" s="16" t="s">
        <v>642</v>
      </c>
      <c r="C724" s="16" t="s">
        <v>656</v>
      </c>
      <c r="D724" s="16" t="s">
        <v>640</v>
      </c>
      <c r="E724" s="17" t="s">
        <v>641</v>
      </c>
      <c r="F724" s="32">
        <v>26768.2</v>
      </c>
    </row>
    <row r="725" spans="1:6" ht="165" outlineLevel="4" x14ac:dyDescent="0.25">
      <c r="A725" s="25">
        <f t="shared" si="12"/>
        <v>716</v>
      </c>
      <c r="B725" s="16" t="s">
        <v>642</v>
      </c>
      <c r="C725" s="16" t="s">
        <v>658</v>
      </c>
      <c r="D725" s="16"/>
      <c r="E725" s="17" t="s">
        <v>659</v>
      </c>
      <c r="F725" s="32">
        <v>12291.8</v>
      </c>
    </row>
    <row r="726" spans="1:6" ht="30" outlineLevel="5" x14ac:dyDescent="0.25">
      <c r="A726" s="25">
        <f t="shared" si="12"/>
        <v>717</v>
      </c>
      <c r="B726" s="16" t="s">
        <v>642</v>
      </c>
      <c r="C726" s="16" t="s">
        <v>658</v>
      </c>
      <c r="D726" s="16" t="s">
        <v>28</v>
      </c>
      <c r="E726" s="17" t="s">
        <v>29</v>
      </c>
      <c r="F726" s="32">
        <v>123</v>
      </c>
    </row>
    <row r="727" spans="1:6" ht="30" outlineLevel="5" x14ac:dyDescent="0.25">
      <c r="A727" s="25">
        <f t="shared" si="12"/>
        <v>718</v>
      </c>
      <c r="B727" s="16" t="s">
        <v>642</v>
      </c>
      <c r="C727" s="16" t="s">
        <v>658</v>
      </c>
      <c r="D727" s="16" t="s">
        <v>375</v>
      </c>
      <c r="E727" s="17" t="s">
        <v>376</v>
      </c>
      <c r="F727" s="32">
        <v>12168.8</v>
      </c>
    </row>
    <row r="728" spans="1:6" ht="30" outlineLevel="3" x14ac:dyDescent="0.25">
      <c r="A728" s="25">
        <f t="shared" si="12"/>
        <v>719</v>
      </c>
      <c r="B728" s="16" t="s">
        <v>642</v>
      </c>
      <c r="C728" s="16" t="s">
        <v>660</v>
      </c>
      <c r="D728" s="16"/>
      <c r="E728" s="17" t="s">
        <v>661</v>
      </c>
      <c r="F728" s="32">
        <v>14270.3</v>
      </c>
    </row>
    <row r="729" spans="1:6" ht="30" outlineLevel="4" x14ac:dyDescent="0.25">
      <c r="A729" s="25">
        <f t="shared" si="12"/>
        <v>720</v>
      </c>
      <c r="B729" s="16" t="s">
        <v>642</v>
      </c>
      <c r="C729" s="16" t="s">
        <v>662</v>
      </c>
      <c r="D729" s="16"/>
      <c r="E729" s="17" t="s">
        <v>663</v>
      </c>
      <c r="F729" s="32">
        <v>14270.3</v>
      </c>
    </row>
    <row r="730" spans="1:6" ht="30" outlineLevel="5" x14ac:dyDescent="0.25">
      <c r="A730" s="25">
        <f t="shared" si="12"/>
        <v>721</v>
      </c>
      <c r="B730" s="16" t="s">
        <v>642</v>
      </c>
      <c r="C730" s="16" t="s">
        <v>662</v>
      </c>
      <c r="D730" s="16" t="s">
        <v>640</v>
      </c>
      <c r="E730" s="17" t="s">
        <v>641</v>
      </c>
      <c r="F730" s="32">
        <v>14270.3</v>
      </c>
    </row>
    <row r="731" spans="1:6" outlineLevel="1" x14ac:dyDescent="0.25">
      <c r="A731" s="24">
        <f t="shared" si="12"/>
        <v>722</v>
      </c>
      <c r="B731" s="14" t="s">
        <v>664</v>
      </c>
      <c r="C731" s="14"/>
      <c r="D731" s="14"/>
      <c r="E731" s="15" t="s">
        <v>665</v>
      </c>
      <c r="F731" s="31">
        <v>13033.2</v>
      </c>
    </row>
    <row r="732" spans="1:6" ht="45" outlineLevel="2" x14ac:dyDescent="0.25">
      <c r="A732" s="25">
        <f t="shared" si="12"/>
        <v>723</v>
      </c>
      <c r="B732" s="16" t="s">
        <v>664</v>
      </c>
      <c r="C732" s="16" t="s">
        <v>32</v>
      </c>
      <c r="D732" s="16"/>
      <c r="E732" s="17" t="s">
        <v>33</v>
      </c>
      <c r="F732" s="32">
        <v>1774.2</v>
      </c>
    </row>
    <row r="733" spans="1:6" ht="60" outlineLevel="3" x14ac:dyDescent="0.25">
      <c r="A733" s="25">
        <f t="shared" si="12"/>
        <v>724</v>
      </c>
      <c r="B733" s="16" t="s">
        <v>664</v>
      </c>
      <c r="C733" s="16" t="s">
        <v>666</v>
      </c>
      <c r="D733" s="16"/>
      <c r="E733" s="17" t="s">
        <v>667</v>
      </c>
      <c r="F733" s="32">
        <v>1774.2</v>
      </c>
    </row>
    <row r="734" spans="1:6" ht="30" outlineLevel="4" x14ac:dyDescent="0.25">
      <c r="A734" s="25">
        <f t="shared" si="12"/>
        <v>725</v>
      </c>
      <c r="B734" s="16" t="s">
        <v>664</v>
      </c>
      <c r="C734" s="16" t="s">
        <v>668</v>
      </c>
      <c r="D734" s="16"/>
      <c r="E734" s="17" t="s">
        <v>669</v>
      </c>
      <c r="F734" s="32">
        <v>1774.2</v>
      </c>
    </row>
    <row r="735" spans="1:6" ht="60" outlineLevel="5" x14ac:dyDescent="0.25">
      <c r="A735" s="25">
        <f t="shared" si="12"/>
        <v>726</v>
      </c>
      <c r="B735" s="16" t="s">
        <v>664</v>
      </c>
      <c r="C735" s="16" t="s">
        <v>668</v>
      </c>
      <c r="D735" s="16" t="s">
        <v>162</v>
      </c>
      <c r="E735" s="17" t="s">
        <v>163</v>
      </c>
      <c r="F735" s="32">
        <v>1774.2</v>
      </c>
    </row>
    <row r="736" spans="1:6" ht="45" outlineLevel="2" x14ac:dyDescent="0.25">
      <c r="A736" s="25">
        <f t="shared" si="12"/>
        <v>727</v>
      </c>
      <c r="B736" s="16" t="s">
        <v>664</v>
      </c>
      <c r="C736" s="16" t="s">
        <v>114</v>
      </c>
      <c r="D736" s="16"/>
      <c r="E736" s="17" t="s">
        <v>115</v>
      </c>
      <c r="F736" s="32">
        <v>11259</v>
      </c>
    </row>
    <row r="737" spans="1:6" ht="45" outlineLevel="3" x14ac:dyDescent="0.25">
      <c r="A737" s="25">
        <f t="shared" si="12"/>
        <v>728</v>
      </c>
      <c r="B737" s="16" t="s">
        <v>664</v>
      </c>
      <c r="C737" s="16" t="s">
        <v>371</v>
      </c>
      <c r="D737" s="16"/>
      <c r="E737" s="17" t="s">
        <v>372</v>
      </c>
      <c r="F737" s="32">
        <v>269.39999999999998</v>
      </c>
    </row>
    <row r="738" spans="1:6" ht="45" outlineLevel="4" x14ac:dyDescent="0.25">
      <c r="A738" s="25">
        <f t="shared" si="12"/>
        <v>729</v>
      </c>
      <c r="B738" s="16" t="s">
        <v>664</v>
      </c>
      <c r="C738" s="16" t="s">
        <v>670</v>
      </c>
      <c r="D738" s="16"/>
      <c r="E738" s="17" t="s">
        <v>671</v>
      </c>
      <c r="F738" s="32">
        <v>269.39999999999998</v>
      </c>
    </row>
    <row r="739" spans="1:6" ht="30" outlineLevel="5" x14ac:dyDescent="0.25">
      <c r="A739" s="25">
        <f t="shared" si="12"/>
        <v>730</v>
      </c>
      <c r="B739" s="16" t="s">
        <v>664</v>
      </c>
      <c r="C739" s="16" t="s">
        <v>670</v>
      </c>
      <c r="D739" s="16" t="s">
        <v>28</v>
      </c>
      <c r="E739" s="17" t="s">
        <v>29</v>
      </c>
      <c r="F739" s="32">
        <v>269.39999999999998</v>
      </c>
    </row>
    <row r="740" spans="1:6" ht="60" outlineLevel="3" x14ac:dyDescent="0.25">
      <c r="A740" s="25">
        <f t="shared" si="12"/>
        <v>731</v>
      </c>
      <c r="B740" s="16" t="s">
        <v>664</v>
      </c>
      <c r="C740" s="16" t="s">
        <v>672</v>
      </c>
      <c r="D740" s="16"/>
      <c r="E740" s="17" t="s">
        <v>673</v>
      </c>
      <c r="F740" s="32">
        <v>10989.6</v>
      </c>
    </row>
    <row r="741" spans="1:6" ht="165" outlineLevel="4" x14ac:dyDescent="0.25">
      <c r="A741" s="25">
        <f t="shared" si="12"/>
        <v>732</v>
      </c>
      <c r="B741" s="16" t="s">
        <v>664</v>
      </c>
      <c r="C741" s="16" t="s">
        <v>674</v>
      </c>
      <c r="D741" s="16"/>
      <c r="E741" s="17" t="s">
        <v>659</v>
      </c>
      <c r="F741" s="32">
        <v>1338.5</v>
      </c>
    </row>
    <row r="742" spans="1:6" outlineLevel="5" x14ac:dyDescent="0.25">
      <c r="A742" s="25">
        <f t="shared" si="12"/>
        <v>733</v>
      </c>
      <c r="B742" s="16" t="s">
        <v>664</v>
      </c>
      <c r="C742" s="16" t="s">
        <v>674</v>
      </c>
      <c r="D742" s="16" t="s">
        <v>91</v>
      </c>
      <c r="E742" s="17" t="s">
        <v>92</v>
      </c>
      <c r="F742" s="32">
        <v>1338.5</v>
      </c>
    </row>
    <row r="743" spans="1:6" ht="195" outlineLevel="4" x14ac:dyDescent="0.25">
      <c r="A743" s="25">
        <f t="shared" si="12"/>
        <v>734</v>
      </c>
      <c r="B743" s="16" t="s">
        <v>664</v>
      </c>
      <c r="C743" s="16" t="s">
        <v>675</v>
      </c>
      <c r="D743" s="16"/>
      <c r="E743" s="17" t="s">
        <v>655</v>
      </c>
      <c r="F743" s="32">
        <v>9651.1</v>
      </c>
    </row>
    <row r="744" spans="1:6" outlineLevel="5" x14ac:dyDescent="0.25">
      <c r="A744" s="25">
        <f t="shared" si="12"/>
        <v>735</v>
      </c>
      <c r="B744" s="16" t="s">
        <v>664</v>
      </c>
      <c r="C744" s="16" t="s">
        <v>675</v>
      </c>
      <c r="D744" s="16" t="s">
        <v>91</v>
      </c>
      <c r="E744" s="17" t="s">
        <v>92</v>
      </c>
      <c r="F744" s="32">
        <v>6226</v>
      </c>
    </row>
    <row r="745" spans="1:6" ht="30" outlineLevel="5" x14ac:dyDescent="0.25">
      <c r="A745" s="25">
        <f t="shared" si="12"/>
        <v>736</v>
      </c>
      <c r="B745" s="16" t="s">
        <v>664</v>
      </c>
      <c r="C745" s="16" t="s">
        <v>675</v>
      </c>
      <c r="D745" s="16" t="s">
        <v>28</v>
      </c>
      <c r="E745" s="17" t="s">
        <v>29</v>
      </c>
      <c r="F745" s="32">
        <v>3425.1</v>
      </c>
    </row>
    <row r="746" spans="1:6" x14ac:dyDescent="0.25">
      <c r="A746" s="23">
        <f t="shared" si="12"/>
        <v>737</v>
      </c>
      <c r="B746" s="12" t="s">
        <v>676</v>
      </c>
      <c r="C746" s="12"/>
      <c r="D746" s="12"/>
      <c r="E746" s="13" t="s">
        <v>677</v>
      </c>
      <c r="F746" s="30">
        <v>752748.14</v>
      </c>
    </row>
    <row r="747" spans="1:6" outlineLevel="1" x14ac:dyDescent="0.25">
      <c r="A747" s="24">
        <f t="shared" si="12"/>
        <v>738</v>
      </c>
      <c r="B747" s="14" t="s">
        <v>678</v>
      </c>
      <c r="C747" s="14"/>
      <c r="D747" s="14"/>
      <c r="E747" s="15" t="s">
        <v>679</v>
      </c>
      <c r="F747" s="31">
        <v>752648.14</v>
      </c>
    </row>
    <row r="748" spans="1:6" ht="45" outlineLevel="2" x14ac:dyDescent="0.25">
      <c r="A748" s="25">
        <f t="shared" si="12"/>
        <v>739</v>
      </c>
      <c r="B748" s="16" t="s">
        <v>678</v>
      </c>
      <c r="C748" s="16" t="s">
        <v>32</v>
      </c>
      <c r="D748" s="16"/>
      <c r="E748" s="17" t="s">
        <v>33</v>
      </c>
      <c r="F748" s="32">
        <v>350</v>
      </c>
    </row>
    <row r="749" spans="1:6" ht="45" outlineLevel="3" x14ac:dyDescent="0.25">
      <c r="A749" s="25">
        <f t="shared" si="12"/>
        <v>740</v>
      </c>
      <c r="B749" s="16" t="s">
        <v>678</v>
      </c>
      <c r="C749" s="16" t="s">
        <v>168</v>
      </c>
      <c r="D749" s="16"/>
      <c r="E749" s="17" t="s">
        <v>169</v>
      </c>
      <c r="F749" s="32">
        <v>350</v>
      </c>
    </row>
    <row r="750" spans="1:6" ht="60" outlineLevel="4" x14ac:dyDescent="0.25">
      <c r="A750" s="25">
        <f t="shared" si="12"/>
        <v>741</v>
      </c>
      <c r="B750" s="16" t="s">
        <v>678</v>
      </c>
      <c r="C750" s="16" t="s">
        <v>485</v>
      </c>
      <c r="D750" s="16"/>
      <c r="E750" s="17" t="s">
        <v>486</v>
      </c>
      <c r="F750" s="32">
        <v>350</v>
      </c>
    </row>
    <row r="751" spans="1:6" outlineLevel="5" x14ac:dyDescent="0.25">
      <c r="A751" s="25">
        <f t="shared" si="12"/>
        <v>742</v>
      </c>
      <c r="B751" s="16" t="s">
        <v>678</v>
      </c>
      <c r="C751" s="16" t="s">
        <v>485</v>
      </c>
      <c r="D751" s="16" t="s">
        <v>415</v>
      </c>
      <c r="E751" s="17" t="s">
        <v>416</v>
      </c>
      <c r="F751" s="32">
        <v>350</v>
      </c>
    </row>
    <row r="752" spans="1:6" ht="45" outlineLevel="2" x14ac:dyDescent="0.25">
      <c r="A752" s="25">
        <f t="shared" si="12"/>
        <v>743</v>
      </c>
      <c r="B752" s="16" t="s">
        <v>678</v>
      </c>
      <c r="C752" s="16" t="s">
        <v>417</v>
      </c>
      <c r="D752" s="16"/>
      <c r="E752" s="17" t="s">
        <v>418</v>
      </c>
      <c r="F752" s="32">
        <v>342710</v>
      </c>
    </row>
    <row r="753" spans="1:6" ht="45" outlineLevel="3" x14ac:dyDescent="0.25">
      <c r="A753" s="25">
        <f t="shared" si="12"/>
        <v>744</v>
      </c>
      <c r="B753" s="16" t="s">
        <v>678</v>
      </c>
      <c r="C753" s="16" t="s">
        <v>680</v>
      </c>
      <c r="D753" s="16"/>
      <c r="E753" s="17" t="s">
        <v>681</v>
      </c>
      <c r="F753" s="32">
        <v>342710</v>
      </c>
    </row>
    <row r="754" spans="1:6" ht="30" outlineLevel="4" x14ac:dyDescent="0.25">
      <c r="A754" s="25">
        <f t="shared" si="12"/>
        <v>745</v>
      </c>
      <c r="B754" s="16" t="s">
        <v>678</v>
      </c>
      <c r="C754" s="16" t="s">
        <v>682</v>
      </c>
      <c r="D754" s="16"/>
      <c r="E754" s="17" t="s">
        <v>683</v>
      </c>
      <c r="F754" s="32">
        <v>14400</v>
      </c>
    </row>
    <row r="755" spans="1:6" ht="30" outlineLevel="5" x14ac:dyDescent="0.25">
      <c r="A755" s="25">
        <f t="shared" si="12"/>
        <v>746</v>
      </c>
      <c r="B755" s="16" t="s">
        <v>678</v>
      </c>
      <c r="C755" s="16" t="s">
        <v>682</v>
      </c>
      <c r="D755" s="16" t="s">
        <v>28</v>
      </c>
      <c r="E755" s="17" t="s">
        <v>29</v>
      </c>
      <c r="F755" s="32">
        <v>780</v>
      </c>
    </row>
    <row r="756" spans="1:6" outlineLevel="5" x14ac:dyDescent="0.25">
      <c r="A756" s="25">
        <f t="shared" si="12"/>
        <v>747</v>
      </c>
      <c r="B756" s="16" t="s">
        <v>678</v>
      </c>
      <c r="C756" s="16" t="s">
        <v>682</v>
      </c>
      <c r="D756" s="16" t="s">
        <v>415</v>
      </c>
      <c r="E756" s="17" t="s">
        <v>416</v>
      </c>
      <c r="F756" s="32">
        <v>13620</v>
      </c>
    </row>
    <row r="757" spans="1:6" ht="45" outlineLevel="4" x14ac:dyDescent="0.25">
      <c r="A757" s="25">
        <f t="shared" si="12"/>
        <v>748</v>
      </c>
      <c r="B757" s="16" t="s">
        <v>678</v>
      </c>
      <c r="C757" s="16" t="s">
        <v>684</v>
      </c>
      <c r="D757" s="16"/>
      <c r="E757" s="17" t="s">
        <v>685</v>
      </c>
      <c r="F757" s="32">
        <v>300</v>
      </c>
    </row>
    <row r="758" spans="1:6" outlineLevel="5" x14ac:dyDescent="0.25">
      <c r="A758" s="25">
        <f t="shared" si="12"/>
        <v>749</v>
      </c>
      <c r="B758" s="16" t="s">
        <v>678</v>
      </c>
      <c r="C758" s="16" t="s">
        <v>684</v>
      </c>
      <c r="D758" s="16" t="s">
        <v>445</v>
      </c>
      <c r="E758" s="17" t="s">
        <v>446</v>
      </c>
      <c r="F758" s="32">
        <v>300</v>
      </c>
    </row>
    <row r="759" spans="1:6" ht="30" outlineLevel="4" x14ac:dyDescent="0.25">
      <c r="A759" s="25">
        <f t="shared" si="12"/>
        <v>750</v>
      </c>
      <c r="B759" s="16" t="s">
        <v>678</v>
      </c>
      <c r="C759" s="16" t="s">
        <v>686</v>
      </c>
      <c r="D759" s="16"/>
      <c r="E759" s="17" t="s">
        <v>687</v>
      </c>
      <c r="F759" s="32">
        <v>18500</v>
      </c>
    </row>
    <row r="760" spans="1:6" outlineLevel="5" x14ac:dyDescent="0.25">
      <c r="A760" s="25">
        <f t="shared" si="12"/>
        <v>751</v>
      </c>
      <c r="B760" s="16" t="s">
        <v>678</v>
      </c>
      <c r="C760" s="16" t="s">
        <v>686</v>
      </c>
      <c r="D760" s="16" t="s">
        <v>415</v>
      </c>
      <c r="E760" s="17" t="s">
        <v>416</v>
      </c>
      <c r="F760" s="32">
        <v>18500</v>
      </c>
    </row>
    <row r="761" spans="1:6" ht="45" outlineLevel="4" x14ac:dyDescent="0.25">
      <c r="A761" s="25">
        <f t="shared" si="12"/>
        <v>752</v>
      </c>
      <c r="B761" s="16" t="s">
        <v>678</v>
      </c>
      <c r="C761" s="16" t="s">
        <v>688</v>
      </c>
      <c r="D761" s="16"/>
      <c r="E761" s="17" t="s">
        <v>689</v>
      </c>
      <c r="F761" s="32">
        <v>8080</v>
      </c>
    </row>
    <row r="762" spans="1:6" ht="30" outlineLevel="5" x14ac:dyDescent="0.25">
      <c r="A762" s="25">
        <f t="shared" si="12"/>
        <v>753</v>
      </c>
      <c r="B762" s="16" t="s">
        <v>678</v>
      </c>
      <c r="C762" s="16" t="s">
        <v>688</v>
      </c>
      <c r="D762" s="16" t="s">
        <v>28</v>
      </c>
      <c r="E762" s="17" t="s">
        <v>29</v>
      </c>
      <c r="F762" s="32">
        <v>80</v>
      </c>
    </row>
    <row r="763" spans="1:6" outlineLevel="5" x14ac:dyDescent="0.25">
      <c r="A763" s="25">
        <f t="shared" si="12"/>
        <v>754</v>
      </c>
      <c r="B763" s="16" t="s">
        <v>678</v>
      </c>
      <c r="C763" s="16" t="s">
        <v>688</v>
      </c>
      <c r="D763" s="16" t="s">
        <v>415</v>
      </c>
      <c r="E763" s="17" t="s">
        <v>416</v>
      </c>
      <c r="F763" s="32">
        <v>8000</v>
      </c>
    </row>
    <row r="764" spans="1:6" outlineLevel="4" x14ac:dyDescent="0.25">
      <c r="A764" s="25">
        <f t="shared" si="12"/>
        <v>755</v>
      </c>
      <c r="B764" s="16" t="s">
        <v>678</v>
      </c>
      <c r="C764" s="16" t="s">
        <v>690</v>
      </c>
      <c r="D764" s="16"/>
      <c r="E764" s="17" t="s">
        <v>691</v>
      </c>
      <c r="F764" s="32">
        <v>210530</v>
      </c>
    </row>
    <row r="765" spans="1:6" outlineLevel="5" x14ac:dyDescent="0.25">
      <c r="A765" s="25">
        <f t="shared" si="12"/>
        <v>756</v>
      </c>
      <c r="B765" s="16" t="s">
        <v>678</v>
      </c>
      <c r="C765" s="16" t="s">
        <v>690</v>
      </c>
      <c r="D765" s="16" t="s">
        <v>415</v>
      </c>
      <c r="E765" s="17" t="s">
        <v>416</v>
      </c>
      <c r="F765" s="32">
        <v>210530</v>
      </c>
    </row>
    <row r="766" spans="1:6" ht="30" outlineLevel="4" x14ac:dyDescent="0.25">
      <c r="A766" s="25">
        <f t="shared" si="12"/>
        <v>757</v>
      </c>
      <c r="B766" s="16" t="s">
        <v>678</v>
      </c>
      <c r="C766" s="16" t="s">
        <v>692</v>
      </c>
      <c r="D766" s="16"/>
      <c r="E766" s="17" t="s">
        <v>693</v>
      </c>
      <c r="F766" s="32">
        <v>3648.2</v>
      </c>
    </row>
    <row r="767" spans="1:6" outlineLevel="5" x14ac:dyDescent="0.25">
      <c r="A767" s="25">
        <f t="shared" si="12"/>
        <v>758</v>
      </c>
      <c r="B767" s="16" t="s">
        <v>678</v>
      </c>
      <c r="C767" s="16" t="s">
        <v>692</v>
      </c>
      <c r="D767" s="16" t="s">
        <v>415</v>
      </c>
      <c r="E767" s="17" t="s">
        <v>416</v>
      </c>
      <c r="F767" s="32">
        <v>3648.2</v>
      </c>
    </row>
    <row r="768" spans="1:6" ht="60" outlineLevel="4" x14ac:dyDescent="0.25">
      <c r="A768" s="25">
        <f t="shared" si="12"/>
        <v>759</v>
      </c>
      <c r="B768" s="16" t="s">
        <v>678</v>
      </c>
      <c r="C768" s="16" t="s">
        <v>694</v>
      </c>
      <c r="D768" s="16"/>
      <c r="E768" s="17" t="s">
        <v>695</v>
      </c>
      <c r="F768" s="32">
        <v>600</v>
      </c>
    </row>
    <row r="769" spans="1:6" outlineLevel="5" x14ac:dyDescent="0.25">
      <c r="A769" s="25">
        <f t="shared" si="12"/>
        <v>760</v>
      </c>
      <c r="B769" s="16" t="s">
        <v>678</v>
      </c>
      <c r="C769" s="16" t="s">
        <v>694</v>
      </c>
      <c r="D769" s="16" t="s">
        <v>415</v>
      </c>
      <c r="E769" s="17" t="s">
        <v>416</v>
      </c>
      <c r="F769" s="32">
        <v>600</v>
      </c>
    </row>
    <row r="770" spans="1:6" ht="75" outlineLevel="4" x14ac:dyDescent="0.25">
      <c r="A770" s="25">
        <f t="shared" si="12"/>
        <v>761</v>
      </c>
      <c r="B770" s="16" t="s">
        <v>678</v>
      </c>
      <c r="C770" s="16" t="s">
        <v>696</v>
      </c>
      <c r="D770" s="16"/>
      <c r="E770" s="17" t="s">
        <v>697</v>
      </c>
      <c r="F770" s="32">
        <v>86400</v>
      </c>
    </row>
    <row r="771" spans="1:6" outlineLevel="5" x14ac:dyDescent="0.25">
      <c r="A771" s="25">
        <f t="shared" si="12"/>
        <v>762</v>
      </c>
      <c r="B771" s="16" t="s">
        <v>678</v>
      </c>
      <c r="C771" s="16" t="s">
        <v>696</v>
      </c>
      <c r="D771" s="16" t="s">
        <v>415</v>
      </c>
      <c r="E771" s="17" t="s">
        <v>416</v>
      </c>
      <c r="F771" s="32">
        <v>86400</v>
      </c>
    </row>
    <row r="772" spans="1:6" ht="30" outlineLevel="4" x14ac:dyDescent="0.25">
      <c r="A772" s="25">
        <f t="shared" si="12"/>
        <v>763</v>
      </c>
      <c r="B772" s="16" t="s">
        <v>678</v>
      </c>
      <c r="C772" s="16" t="s">
        <v>698</v>
      </c>
      <c r="D772" s="16"/>
      <c r="E772" s="17" t="s">
        <v>693</v>
      </c>
      <c r="F772" s="32">
        <v>51.8</v>
      </c>
    </row>
    <row r="773" spans="1:6" outlineLevel="5" x14ac:dyDescent="0.25">
      <c r="A773" s="25">
        <f t="shared" si="12"/>
        <v>764</v>
      </c>
      <c r="B773" s="16" t="s">
        <v>678</v>
      </c>
      <c r="C773" s="16" t="s">
        <v>698</v>
      </c>
      <c r="D773" s="16" t="s">
        <v>415</v>
      </c>
      <c r="E773" s="17" t="s">
        <v>416</v>
      </c>
      <c r="F773" s="32">
        <v>51.8</v>
      </c>
    </row>
    <row r="774" spans="1:6" ht="45" outlineLevel="4" x14ac:dyDescent="0.25">
      <c r="A774" s="25">
        <f t="shared" si="12"/>
        <v>765</v>
      </c>
      <c r="B774" s="16" t="s">
        <v>678</v>
      </c>
      <c r="C774" s="16" t="s">
        <v>699</v>
      </c>
      <c r="D774" s="16"/>
      <c r="E774" s="17" t="s">
        <v>700</v>
      </c>
      <c r="F774" s="32">
        <v>200</v>
      </c>
    </row>
    <row r="775" spans="1:6" outlineLevel="5" x14ac:dyDescent="0.25">
      <c r="A775" s="25">
        <f t="shared" si="12"/>
        <v>766</v>
      </c>
      <c r="B775" s="16" t="s">
        <v>678</v>
      </c>
      <c r="C775" s="16" t="s">
        <v>699</v>
      </c>
      <c r="D775" s="16" t="s">
        <v>415</v>
      </c>
      <c r="E775" s="17" t="s">
        <v>416</v>
      </c>
      <c r="F775" s="32">
        <v>200</v>
      </c>
    </row>
    <row r="776" spans="1:6" ht="60" outlineLevel="2" x14ac:dyDescent="0.25">
      <c r="A776" s="25">
        <f t="shared" ref="A776:A800" si="13">ROW()-9</f>
        <v>767</v>
      </c>
      <c r="B776" s="16" t="s">
        <v>678</v>
      </c>
      <c r="C776" s="16" t="s">
        <v>214</v>
      </c>
      <c r="D776" s="16"/>
      <c r="E776" s="17" t="s">
        <v>215</v>
      </c>
      <c r="F776" s="32">
        <v>409334.5</v>
      </c>
    </row>
    <row r="777" spans="1:6" ht="60" outlineLevel="3" x14ac:dyDescent="0.25">
      <c r="A777" s="25">
        <f t="shared" si="13"/>
        <v>768</v>
      </c>
      <c r="B777" s="16" t="s">
        <v>678</v>
      </c>
      <c r="C777" s="16" t="s">
        <v>216</v>
      </c>
      <c r="D777" s="16"/>
      <c r="E777" s="17" t="s">
        <v>217</v>
      </c>
      <c r="F777" s="32">
        <v>409334.5</v>
      </c>
    </row>
    <row r="778" spans="1:6" ht="45" outlineLevel="4" x14ac:dyDescent="0.25">
      <c r="A778" s="25">
        <f t="shared" si="13"/>
        <v>769</v>
      </c>
      <c r="B778" s="16" t="s">
        <v>678</v>
      </c>
      <c r="C778" s="16" t="s">
        <v>701</v>
      </c>
      <c r="D778" s="16"/>
      <c r="E778" s="17" t="s">
        <v>702</v>
      </c>
      <c r="F778" s="32">
        <v>51090</v>
      </c>
    </row>
    <row r="779" spans="1:6" ht="105" outlineLevel="5" x14ac:dyDescent="0.25">
      <c r="A779" s="25">
        <f t="shared" si="13"/>
        <v>770</v>
      </c>
      <c r="B779" s="16" t="s">
        <v>678</v>
      </c>
      <c r="C779" s="16" t="s">
        <v>701</v>
      </c>
      <c r="D779" s="16" t="s">
        <v>220</v>
      </c>
      <c r="E779" s="17" t="s">
        <v>221</v>
      </c>
      <c r="F779" s="32">
        <v>51090</v>
      </c>
    </row>
    <row r="780" spans="1:6" ht="75" outlineLevel="4" x14ac:dyDescent="0.25">
      <c r="A780" s="25">
        <f t="shared" si="13"/>
        <v>771</v>
      </c>
      <c r="B780" s="16" t="s">
        <v>678</v>
      </c>
      <c r="C780" s="16" t="s">
        <v>703</v>
      </c>
      <c r="D780" s="16"/>
      <c r="E780" s="17" t="s">
        <v>704</v>
      </c>
      <c r="F780" s="32">
        <v>321520.09999999998</v>
      </c>
    </row>
    <row r="781" spans="1:6" ht="105" outlineLevel="5" x14ac:dyDescent="0.25">
      <c r="A781" s="25">
        <f t="shared" si="13"/>
        <v>772</v>
      </c>
      <c r="B781" s="16" t="s">
        <v>678</v>
      </c>
      <c r="C781" s="16" t="s">
        <v>703</v>
      </c>
      <c r="D781" s="16" t="s">
        <v>220</v>
      </c>
      <c r="E781" s="17" t="s">
        <v>221</v>
      </c>
      <c r="F781" s="32">
        <v>321520.09999999998</v>
      </c>
    </row>
    <row r="782" spans="1:6" ht="30" outlineLevel="4" x14ac:dyDescent="0.25">
      <c r="A782" s="25">
        <f t="shared" si="13"/>
        <v>773</v>
      </c>
      <c r="B782" s="16" t="s">
        <v>678</v>
      </c>
      <c r="C782" s="16" t="s">
        <v>705</v>
      </c>
      <c r="D782" s="16"/>
      <c r="E782" s="17" t="s">
        <v>706</v>
      </c>
      <c r="F782" s="32">
        <v>35724.400000000001</v>
      </c>
    </row>
    <row r="783" spans="1:6" ht="105" outlineLevel="5" x14ac:dyDescent="0.25">
      <c r="A783" s="25">
        <f t="shared" si="13"/>
        <v>774</v>
      </c>
      <c r="B783" s="16" t="s">
        <v>678</v>
      </c>
      <c r="C783" s="16" t="s">
        <v>705</v>
      </c>
      <c r="D783" s="16" t="s">
        <v>220</v>
      </c>
      <c r="E783" s="17" t="s">
        <v>221</v>
      </c>
      <c r="F783" s="32">
        <v>35724.400000000001</v>
      </c>
    </row>
    <row r="784" spans="1:6" ht="45" outlineLevel="4" x14ac:dyDescent="0.25">
      <c r="A784" s="25">
        <f t="shared" si="13"/>
        <v>775</v>
      </c>
      <c r="B784" s="16" t="s">
        <v>678</v>
      </c>
      <c r="C784" s="16" t="s">
        <v>707</v>
      </c>
      <c r="D784" s="16"/>
      <c r="E784" s="17" t="s">
        <v>708</v>
      </c>
      <c r="F784" s="32">
        <v>1000</v>
      </c>
    </row>
    <row r="785" spans="1:6" ht="105" outlineLevel="5" x14ac:dyDescent="0.25">
      <c r="A785" s="25">
        <f t="shared" si="13"/>
        <v>776</v>
      </c>
      <c r="B785" s="16" t="s">
        <v>678</v>
      </c>
      <c r="C785" s="16" t="s">
        <v>707</v>
      </c>
      <c r="D785" s="16" t="s">
        <v>220</v>
      </c>
      <c r="E785" s="17" t="s">
        <v>221</v>
      </c>
      <c r="F785" s="32">
        <v>1000</v>
      </c>
    </row>
    <row r="786" spans="1:6" ht="45" outlineLevel="2" x14ac:dyDescent="0.25">
      <c r="A786" s="25">
        <f t="shared" si="13"/>
        <v>777</v>
      </c>
      <c r="B786" s="16" t="s">
        <v>678</v>
      </c>
      <c r="C786" s="16" t="s">
        <v>114</v>
      </c>
      <c r="D786" s="16"/>
      <c r="E786" s="17" t="s">
        <v>115</v>
      </c>
      <c r="F786" s="32">
        <v>253.64</v>
      </c>
    </row>
    <row r="787" spans="1:6" ht="45" outlineLevel="3" x14ac:dyDescent="0.25">
      <c r="A787" s="25">
        <f t="shared" si="13"/>
        <v>778</v>
      </c>
      <c r="B787" s="16" t="s">
        <v>678</v>
      </c>
      <c r="C787" s="16" t="s">
        <v>116</v>
      </c>
      <c r="D787" s="16"/>
      <c r="E787" s="17" t="s">
        <v>117</v>
      </c>
      <c r="F787" s="32">
        <v>253.64</v>
      </c>
    </row>
    <row r="788" spans="1:6" ht="30" outlineLevel="4" x14ac:dyDescent="0.25">
      <c r="A788" s="25">
        <f t="shared" si="13"/>
        <v>779</v>
      </c>
      <c r="B788" s="16" t="s">
        <v>678</v>
      </c>
      <c r="C788" s="16" t="s">
        <v>507</v>
      </c>
      <c r="D788" s="16"/>
      <c r="E788" s="17" t="s">
        <v>508</v>
      </c>
      <c r="F788" s="32">
        <v>253.64</v>
      </c>
    </row>
    <row r="789" spans="1:6" outlineLevel="5" x14ac:dyDescent="0.25">
      <c r="A789" s="25">
        <f t="shared" si="13"/>
        <v>780</v>
      </c>
      <c r="B789" s="16" t="s">
        <v>678</v>
      </c>
      <c r="C789" s="16" t="s">
        <v>507</v>
      </c>
      <c r="D789" s="16" t="s">
        <v>415</v>
      </c>
      <c r="E789" s="17" t="s">
        <v>416</v>
      </c>
      <c r="F789" s="32">
        <v>253.64</v>
      </c>
    </row>
    <row r="790" spans="1:6" outlineLevel="1" x14ac:dyDescent="0.25">
      <c r="A790" s="24">
        <f t="shared" si="13"/>
        <v>781</v>
      </c>
      <c r="B790" s="14" t="s">
        <v>709</v>
      </c>
      <c r="C790" s="14"/>
      <c r="D790" s="14"/>
      <c r="E790" s="15" t="s">
        <v>710</v>
      </c>
      <c r="F790" s="31">
        <v>100</v>
      </c>
    </row>
    <row r="791" spans="1:6" ht="45" outlineLevel="2" x14ac:dyDescent="0.25">
      <c r="A791" s="25">
        <f t="shared" si="13"/>
        <v>782</v>
      </c>
      <c r="B791" s="16" t="s">
        <v>709</v>
      </c>
      <c r="C791" s="16" t="s">
        <v>417</v>
      </c>
      <c r="D791" s="16"/>
      <c r="E791" s="17" t="s">
        <v>418</v>
      </c>
      <c r="F791" s="32">
        <v>100</v>
      </c>
    </row>
    <row r="792" spans="1:6" ht="45" outlineLevel="3" x14ac:dyDescent="0.25">
      <c r="A792" s="25">
        <f t="shared" si="13"/>
        <v>783</v>
      </c>
      <c r="B792" s="16" t="s">
        <v>709</v>
      </c>
      <c r="C792" s="16" t="s">
        <v>680</v>
      </c>
      <c r="D792" s="16"/>
      <c r="E792" s="17" t="s">
        <v>681</v>
      </c>
      <c r="F792" s="32">
        <v>100</v>
      </c>
    </row>
    <row r="793" spans="1:6" ht="60" outlineLevel="4" x14ac:dyDescent="0.25">
      <c r="A793" s="25">
        <f t="shared" si="13"/>
        <v>784</v>
      </c>
      <c r="B793" s="16" t="s">
        <v>709</v>
      </c>
      <c r="C793" s="16" t="s">
        <v>711</v>
      </c>
      <c r="D793" s="16"/>
      <c r="E793" s="17" t="s">
        <v>712</v>
      </c>
      <c r="F793" s="32">
        <v>100</v>
      </c>
    </row>
    <row r="794" spans="1:6" outlineLevel="5" x14ac:dyDescent="0.25">
      <c r="A794" s="25">
        <f t="shared" si="13"/>
        <v>785</v>
      </c>
      <c r="B794" s="16" t="s">
        <v>709</v>
      </c>
      <c r="C794" s="16" t="s">
        <v>711</v>
      </c>
      <c r="D794" s="16" t="s">
        <v>415</v>
      </c>
      <c r="E794" s="17" t="s">
        <v>416</v>
      </c>
      <c r="F794" s="32">
        <v>100</v>
      </c>
    </row>
    <row r="795" spans="1:6" x14ac:dyDescent="0.25">
      <c r="A795" s="23">
        <f t="shared" si="13"/>
        <v>786</v>
      </c>
      <c r="B795" s="12" t="s">
        <v>713</v>
      </c>
      <c r="C795" s="12"/>
      <c r="D795" s="12"/>
      <c r="E795" s="13" t="s">
        <v>714</v>
      </c>
      <c r="F795" s="30">
        <v>4500</v>
      </c>
    </row>
    <row r="796" spans="1:6" outlineLevel="1" x14ac:dyDescent="0.25">
      <c r="A796" s="24">
        <f t="shared" si="13"/>
        <v>787</v>
      </c>
      <c r="B796" s="14" t="s">
        <v>715</v>
      </c>
      <c r="C796" s="14"/>
      <c r="D796" s="14"/>
      <c r="E796" s="15" t="s">
        <v>716</v>
      </c>
      <c r="F796" s="31">
        <v>4500</v>
      </c>
    </row>
    <row r="797" spans="1:6" ht="45" outlineLevel="2" x14ac:dyDescent="0.25">
      <c r="A797" s="25">
        <f t="shared" si="13"/>
        <v>788</v>
      </c>
      <c r="B797" s="16" t="s">
        <v>715</v>
      </c>
      <c r="C797" s="16" t="s">
        <v>32</v>
      </c>
      <c r="D797" s="16"/>
      <c r="E797" s="17" t="s">
        <v>33</v>
      </c>
      <c r="F797" s="32">
        <v>4500</v>
      </c>
    </row>
    <row r="798" spans="1:6" ht="30" outlineLevel="3" x14ac:dyDescent="0.25">
      <c r="A798" s="25">
        <f t="shared" si="13"/>
        <v>789</v>
      </c>
      <c r="B798" s="16" t="s">
        <v>715</v>
      </c>
      <c r="C798" s="16" t="s">
        <v>247</v>
      </c>
      <c r="D798" s="16"/>
      <c r="E798" s="17" t="s">
        <v>248</v>
      </c>
      <c r="F798" s="32">
        <v>4500</v>
      </c>
    </row>
    <row r="799" spans="1:6" outlineLevel="4" x14ac:dyDescent="0.25">
      <c r="A799" s="25">
        <f t="shared" si="13"/>
        <v>790</v>
      </c>
      <c r="B799" s="16" t="s">
        <v>715</v>
      </c>
      <c r="C799" s="16" t="s">
        <v>717</v>
      </c>
      <c r="D799" s="16"/>
      <c r="E799" s="17" t="s">
        <v>718</v>
      </c>
      <c r="F799" s="32">
        <v>4500</v>
      </c>
    </row>
    <row r="800" spans="1:6" ht="15.75" outlineLevel="5" thickBot="1" x14ac:dyDescent="0.3">
      <c r="A800" s="26">
        <f t="shared" si="13"/>
        <v>791</v>
      </c>
      <c r="B800" s="27" t="s">
        <v>715</v>
      </c>
      <c r="C800" s="27" t="s">
        <v>717</v>
      </c>
      <c r="D800" s="27" t="s">
        <v>415</v>
      </c>
      <c r="E800" s="28" t="s">
        <v>416</v>
      </c>
      <c r="F800" s="33">
        <v>4500</v>
      </c>
    </row>
    <row r="801" spans="1:6" x14ac:dyDescent="0.25">
      <c r="A801" s="8"/>
      <c r="B801" s="8"/>
      <c r="C801" s="8"/>
      <c r="D801" s="8"/>
      <c r="E801" s="8"/>
      <c r="F801" s="8"/>
    </row>
    <row r="802" spans="1:6" x14ac:dyDescent="0.25">
      <c r="A802" s="41"/>
      <c r="B802" s="42"/>
      <c r="C802" s="42"/>
      <c r="D802" s="42"/>
      <c r="E802" s="42"/>
      <c r="F802" s="42"/>
    </row>
  </sheetData>
  <mergeCells count="5">
    <mergeCell ref="A6:F6"/>
    <mergeCell ref="A7:F7"/>
    <mergeCell ref="A802:F802"/>
    <mergeCell ref="A1:F1"/>
    <mergeCell ref="A3:F3"/>
  </mergeCells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451B785-F16D-40EC-994A-3072D79541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</cp:lastModifiedBy>
  <cp:lastPrinted>2020-11-21T04:36:50Z</cp:lastPrinted>
  <dcterms:created xsi:type="dcterms:W3CDTF">2020-11-20T16:10:27Z</dcterms:created>
  <dcterms:modified xsi:type="dcterms:W3CDTF">2020-11-23T08:36:54Z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6 - Функциональное (РРО).xlsx</vt:lpwstr>
  </property>
  <property fmtid="{D5CDD505-2E9C-101B-9397-08002B2CF9AE}" pid="3" name="Название отчета">
    <vt:lpwstr>Приложение 6 - Функциональное (РРО).xlsx</vt:lpwstr>
  </property>
  <property fmtid="{D5CDD505-2E9C-101B-9397-08002B2CF9AE}" pid="4" name="Версия клиента">
    <vt:lpwstr>20.1.27.7090 (.NET 4.0)</vt:lpwstr>
  </property>
  <property fmtid="{D5CDD505-2E9C-101B-9397-08002B2CF9AE}" pid="5" name="Версия базы">
    <vt:lpwstr>20.1.1944.459187501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budget2020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используется</vt:lpwstr>
  </property>
</Properties>
</file>