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6" yWindow="516" windowWidth="17892" windowHeight="7620"/>
  </bookViews>
  <sheets>
    <sheet name="Документ" sheetId="2" r:id="rId1"/>
  </sheets>
  <definedNames>
    <definedName name="_xlnm.Print_Titles" localSheetId="0">Документ!$8:$8</definedName>
  </definedNames>
  <calcPr calcId="145621"/>
</workbook>
</file>

<file path=xl/calcChain.xml><?xml version="1.0" encoding="utf-8"?>
<calcChain xmlns="http://schemas.openxmlformats.org/spreadsheetml/2006/main">
  <c r="D34" i="2" l="1"/>
  <c r="D29" i="2"/>
  <c r="D9" i="2"/>
  <c r="D20" i="2" l="1"/>
  <c r="D11" i="2"/>
  <c r="A56" i="2" l="1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</calcChain>
</file>

<file path=xl/sharedStrings.xml><?xml version="1.0" encoding="utf-8"?>
<sst xmlns="http://schemas.openxmlformats.org/spreadsheetml/2006/main" count="105" uniqueCount="105">
  <si>
    <t>Наименование программы, подпрограммы</t>
  </si>
  <si>
    <t>Код целевой статьи</t>
  </si>
  <si>
    <t>Сумма, тысяч рублей</t>
  </si>
  <si>
    <t>1</t>
  </si>
  <si>
    <t>2</t>
  </si>
  <si>
    <t>3</t>
  </si>
  <si>
    <t>4</t>
  </si>
  <si>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</si>
  <si>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</si>
  <si>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</si>
  <si>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</si>
  <si>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</si>
  <si>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Подпрограмма "Информационное общество в городском округе Верхняя Пышма до 2024 года"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</si>
  <si>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</si>
  <si>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</si>
  <si>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</si>
  <si>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Подпрограмма "Развитие архивного дела на территории городского округа Верхняя Пышма до 2024 года"</t>
  </si>
  <si>
    <t>0140000000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</si>
  <si>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</si>
  <si>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</si>
  <si>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Подпрограмма "Комплексное развитие сельских территорий городского округа Верхняя Пышма до 2024 года"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</si>
  <si>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</si>
  <si>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</si>
  <si>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</si>
  <si>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</si>
  <si>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</si>
  <si>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Подпрограмма "Профилактика правонарушений на территории городского округа Верхняя Пышма до 2024 года"</t>
  </si>
  <si>
    <t>0190000000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</si>
  <si>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</si>
  <si>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</si>
  <si>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"Развитие внутреннего и въездного туризма в городском округе Верхняя Пышма до 2024 года"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</si>
  <si>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</si>
  <si>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</si>
  <si>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</si>
  <si>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Подпрограмма "Развитие лесного хозяйства на территории городского округа Верхняя Пышма до 2024 года"</t>
  </si>
  <si>
    <t>01Л0000000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</si>
  <si>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</si>
  <si>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</si>
  <si>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</si>
  <si>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</si>
  <si>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</si>
  <si>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</si>
  <si>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</si>
  <si>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</si>
  <si>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</si>
  <si>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</si>
  <si>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</si>
  <si>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</si>
  <si>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</si>
  <si>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</si>
  <si>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</si>
  <si>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</si>
  <si>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</si>
  <si>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</si>
  <si>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</si>
  <si>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</si>
  <si>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Подпрограмма "Дорожное хозяйство на территории городского округа Верхняя Пышма до 2024 года"</t>
  </si>
  <si>
    <t>0450000000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</si>
  <si>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</si>
  <si>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</si>
  <si>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</si>
  <si>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</si>
  <si>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</si>
  <si>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</si>
  <si>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</si>
  <si>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</si>
  <si>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</si>
  <si>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</si>
  <si>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</si>
  <si>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</si>
  <si>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</si>
  <si>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</si>
  <si>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</si>
  <si>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</si>
  <si>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Подпрограмма "Молодежь городского округа Верхняя Пышма до 2024 года"</t>
  </si>
  <si>
    <t>0570000000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</si>
  <si>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</si>
  <si>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</si>
  <si>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</si>
  <si>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</si>
  <si>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</si>
  <si>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</si>
  <si>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</si>
  <si>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</si>
  <si>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</si>
  <si>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</si>
  <si>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</si>
  <si>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</si>
  <si>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</si>
  <si>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</si>
  <si>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Подпрограмма "Профилактика инфекционных заболеваний в городском округе Верхняя Пышма до 2024 года"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</si>
  <si>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</si>
  <si>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</si>
  <si>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</si>
  <si>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Подпрограмма "Доступная среда на территории городского округа Верхняя Пышма до 2024 года"</t>
  </si>
  <si>
    <t>0740000000</t>
  </si>
  <si>
    <t>Подпрограмма "Обеспечение жильем молодых семей городского округа Верхняя Пышма до 2024 года"</t>
  </si>
  <si>
    <t>0750000000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</si>
  <si>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</si>
  <si>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</si>
  <si>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</si>
  <si>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</si>
  <si>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Приложение 11 к Решению Думы городского округа
Верхняя Пышма от 01 декабря 2020 года №</t>
  </si>
  <si>
    <t>Реестр муниципальных программ и ведомственных целевых программ, подлежащих финансированию в 2021 году</t>
  </si>
  <si>
    <r>
      <t xml:space="preserve">Но-мер </t>
    </r>
    <r>
      <rPr>
        <b/>
        <sz val="10"/>
        <color indexed="8"/>
        <rFont val="Liberation Serif"/>
        <family val="1"/>
        <charset val="204"/>
      </rPr>
      <t>стро-ки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</si>
</sst>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7" x14ac:knownFonts="1">
    <font>
      <sz val="11"/>
      <name val="Calibri"/>
      <family val="2"/>
      <scheme val="minor"/>
    </font>
    <font>
      <b/>
      <sz val="9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Liberation Sans"/>
      <family val="2"/>
    </font>
    <font>
      <sz val="12"/>
      <color rgb="FF000000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b/>
      <sz val="10"/>
      <color indexed="8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9"/>
      <color rgb="FF000000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0" fontId="4" fillId="2" borderId="9">
      <alignment horizontal="left" vertical="top" wrapText="1"/>
    </xf>
    <xf numFmtId="49" fontId="4" fillId="2" borderId="9">
      <alignment horizontal="center" vertical="top" wrapText="1" shrinkToFit="1"/>
    </xf>
    <xf numFmtId="164" fontId="4" fillId="2" borderId="10">
      <alignment horizontal="right" vertical="top" shrinkToFit="1"/>
    </xf>
    <xf numFmtId="0" fontId="4" fillId="3" borderId="11">
      <alignment horizontal="center"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164" fontId="4" fillId="3" borderId="13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5" fillId="0" borderId="16">
      <alignment horizontal="right" vertical="top" shrinkToFit="1"/>
    </xf>
    <xf numFmtId="0" fontId="3" fillId="0" borderId="17"/>
    <xf numFmtId="0" fontId="3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6" fillId="2" borderId="8">
      <alignment vertical="top" shrinkToFit="1"/>
    </xf>
    <xf numFmtId="0" fontId="6" fillId="2" borderId="9">
      <alignment horizontal="left" vertical="top" wrapText="1"/>
    </xf>
    <xf numFmtId="49" fontId="6" fillId="2" borderId="9">
      <alignment horizontal="center" vertical="top" wrapText="1" shrinkToFit="1"/>
    </xf>
    <xf numFmtId="4" fontId="6" fillId="2" borderId="10">
      <alignment horizontal="right" vertical="top" shrinkToFit="1"/>
    </xf>
    <xf numFmtId="0" fontId="4" fillId="3" borderId="11">
      <alignment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4" fontId="4" fillId="3" borderId="13">
      <alignment horizontal="right" vertical="top" shrinkToFit="1"/>
    </xf>
    <xf numFmtId="0" fontId="3" fillId="0" borderId="14">
      <alignment vertical="top" shrinkToFit="1"/>
    </xf>
    <xf numFmtId="4" fontId="5" fillId="0" borderId="16">
      <alignment horizontal="right" vertical="top" shrinkToFit="1"/>
    </xf>
    <xf numFmtId="164" fontId="6" fillId="2" borderId="10">
      <alignment horizontal="right" vertical="top" shrinkToFit="1"/>
    </xf>
    <xf numFmtId="164" fontId="4" fillId="3" borderId="13">
      <alignment horizontal="right" vertical="top" shrinkToFit="1"/>
    </xf>
    <xf numFmtId="164" fontId="5" fillId="0" borderId="16">
      <alignment horizontal="right" vertical="top" shrinkToFit="1"/>
    </xf>
    <xf numFmtId="49" fontId="8" fillId="0" borderId="5">
      <alignment horizontal="center" vertical="center" wrapText="1"/>
    </xf>
    <xf numFmtId="49" fontId="8" fillId="0" borderId="6">
      <alignment horizontal="center" vertical="center" wrapText="1"/>
    </xf>
    <xf numFmtId="49" fontId="8" fillId="0" borderId="7">
      <alignment horizontal="center" vertical="center" wrapText="1"/>
    </xf>
    <xf numFmtId="0" fontId="16" fillId="0" borderId="1">
      <alignment horizontal="right" vertical="top" wrapText="1"/>
    </xf>
  </cellStyleXfs>
  <cellXfs count="43">
    <xf numFmtId="0" fontId="0" fillId="0" borderId="0" xfId="0"/>
    <xf numFmtId="0" fontId="0" fillId="0" borderId="0" xfId="0" applyProtection="1">
      <protection locked="0"/>
    </xf>
    <xf numFmtId="0" fontId="3" fillId="0" borderId="17" xfId="22" applyNumberFormat="1" applyProtection="1"/>
    <xf numFmtId="0" fontId="10" fillId="0" borderId="1" xfId="45" applyNumberFormat="1" applyFont="1" applyFill="1" applyBorder="1" applyAlignment="1" applyProtection="1">
      <alignment horizontal="center" vertical="center" wrapText="1"/>
    </xf>
    <xf numFmtId="49" fontId="10" fillId="0" borderId="1" xfId="45" applyFont="1" applyFill="1" applyBorder="1" applyAlignment="1">
      <alignment horizontal="left" vertical="top" wrapText="1"/>
    </xf>
    <xf numFmtId="49" fontId="10" fillId="0" borderId="1" xfId="45" applyFont="1" applyFill="1" applyBorder="1" applyAlignment="1">
      <alignment horizontal="center" vertical="center" wrapText="1"/>
    </xf>
    <xf numFmtId="49" fontId="10" fillId="0" borderId="1" xfId="45" applyFont="1" applyFill="1" applyBorder="1" applyAlignment="1">
      <alignment horizontal="right" vertical="center" wrapText="1"/>
    </xf>
    <xf numFmtId="0" fontId="11" fillId="0" borderId="1" xfId="2" applyNumberFormat="1" applyFont="1" applyFill="1" applyAlignment="1" applyProtection="1">
      <alignment horizontal="center" vertical="center" wrapText="1"/>
    </xf>
    <xf numFmtId="0" fontId="11" fillId="0" borderId="1" xfId="2" applyFont="1" applyFill="1" applyAlignment="1">
      <alignment horizontal="left" vertical="top" wrapText="1"/>
    </xf>
    <xf numFmtId="0" fontId="11" fillId="0" borderId="1" xfId="2" applyFont="1" applyFill="1" applyAlignment="1">
      <alignment horizontal="center" vertical="center" wrapText="1"/>
    </xf>
    <xf numFmtId="0" fontId="11" fillId="0" borderId="1" xfId="2" applyFont="1" applyFill="1" applyAlignment="1">
      <alignment horizontal="right" vertical="center" wrapText="1"/>
    </xf>
    <xf numFmtId="49" fontId="13" fillId="0" borderId="18" xfId="46" applyNumberFormat="1" applyFont="1" applyFill="1" applyBorder="1" applyAlignment="1" applyProtection="1">
      <alignment horizontal="center" vertical="center" wrapText="1"/>
    </xf>
    <xf numFmtId="49" fontId="15" fillId="0" borderId="19" xfId="47" applyNumberFormat="1" applyFont="1" applyFill="1" applyBorder="1" applyAlignment="1" applyProtection="1">
      <alignment horizontal="center" vertical="center" wrapText="1"/>
    </xf>
    <xf numFmtId="49" fontId="15" fillId="0" borderId="20" xfId="48" applyNumberFormat="1" applyFont="1" applyFill="1" applyBorder="1" applyAlignment="1" applyProtection="1">
      <alignment horizontal="center" vertical="center" wrapText="1"/>
    </xf>
    <xf numFmtId="49" fontId="15" fillId="0" borderId="22" xfId="29" applyNumberFormat="1" applyFont="1" applyFill="1" applyBorder="1" applyAlignment="1" applyProtection="1">
      <alignment horizontal="center" vertical="center" wrapText="1"/>
    </xf>
    <xf numFmtId="49" fontId="15" fillId="0" borderId="23" xfId="30" applyNumberFormat="1" applyFont="1" applyFill="1" applyBorder="1" applyAlignment="1" applyProtection="1">
      <alignment horizontal="center" vertical="center" wrapText="1"/>
    </xf>
    <xf numFmtId="49" fontId="15" fillId="0" borderId="24" xfId="31" applyNumberFormat="1" applyFont="1" applyFill="1" applyBorder="1" applyAlignment="1" applyProtection="1">
      <alignment horizontal="center" vertical="center" wrapText="1"/>
    </xf>
    <xf numFmtId="0" fontId="15" fillId="2" borderId="25" xfId="10" applyNumberFormat="1" applyFont="1" applyBorder="1" applyProtection="1">
      <alignment horizontal="center" vertical="top" shrinkToFit="1"/>
    </xf>
    <xf numFmtId="0" fontId="15" fillId="2" borderId="26" xfId="11" applyNumberFormat="1" applyFont="1" applyBorder="1" applyProtection="1">
      <alignment horizontal="left" vertical="top" wrapText="1"/>
    </xf>
    <xf numFmtId="49" fontId="15" fillId="2" borderId="26" xfId="12" applyNumberFormat="1" applyFont="1" applyBorder="1" applyProtection="1">
      <alignment horizontal="center" vertical="top" wrapText="1" shrinkToFit="1"/>
    </xf>
    <xf numFmtId="0" fontId="15" fillId="3" borderId="28" xfId="14" applyNumberFormat="1" applyFont="1" applyBorder="1" applyProtection="1">
      <alignment horizontal="center" vertical="top" shrinkToFit="1"/>
    </xf>
    <xf numFmtId="0" fontId="15" fillId="3" borderId="21" xfId="15" quotePrefix="1" applyNumberFormat="1" applyFont="1" applyBorder="1" applyProtection="1">
      <alignment horizontal="left" vertical="top" wrapText="1"/>
    </xf>
    <xf numFmtId="49" fontId="15" fillId="3" borderId="21" xfId="16" applyNumberFormat="1" applyFont="1" applyBorder="1" applyProtection="1">
      <alignment horizontal="center" vertical="top" shrinkToFit="1"/>
    </xf>
    <xf numFmtId="0" fontId="9" fillId="0" borderId="28" xfId="18" applyNumberFormat="1" applyFont="1" applyBorder="1" applyProtection="1">
      <alignment horizontal="center" vertical="top" shrinkToFit="1"/>
    </xf>
    <xf numFmtId="0" fontId="9" fillId="0" borderId="21" xfId="19" quotePrefix="1" applyNumberFormat="1" applyFont="1" applyBorder="1" applyProtection="1">
      <alignment horizontal="left" vertical="top" wrapText="1"/>
    </xf>
    <xf numFmtId="49" fontId="9" fillId="0" borderId="21" xfId="20" applyNumberFormat="1" applyFont="1" applyBorder="1" applyProtection="1">
      <alignment horizontal="center" vertical="top" shrinkToFit="1"/>
    </xf>
    <xf numFmtId="0" fontId="15" fillId="3" borderId="30" xfId="14" applyNumberFormat="1" applyFont="1" applyBorder="1" applyProtection="1">
      <alignment horizontal="center" vertical="top" shrinkToFit="1"/>
    </xf>
    <xf numFmtId="0" fontId="15" fillId="3" borderId="31" xfId="15" quotePrefix="1" applyNumberFormat="1" applyFont="1" applyBorder="1" applyProtection="1">
      <alignment horizontal="left" vertical="top" wrapText="1"/>
    </xf>
    <xf numFmtId="49" fontId="15" fillId="3" borderId="31" xfId="16" applyNumberFormat="1" applyFont="1" applyBorder="1" applyProtection="1">
      <alignment horizontal="center" vertical="top" shrinkToFit="1"/>
    </xf>
    <xf numFmtId="165" fontId="15" fillId="2" borderId="27" xfId="13" applyNumberFormat="1" applyFont="1" applyBorder="1" applyProtection="1">
      <alignment horizontal="right" vertical="top" shrinkToFit="1"/>
    </xf>
    <xf numFmtId="165" fontId="15" fillId="3" borderId="29" xfId="17" applyNumberFormat="1" applyFont="1" applyBorder="1" applyProtection="1">
      <alignment horizontal="right" vertical="top" shrinkToFit="1"/>
    </xf>
    <xf numFmtId="165" fontId="9" fillId="0" borderId="29" xfId="21" applyNumberFormat="1" applyFont="1" applyBorder="1" applyProtection="1">
      <alignment horizontal="right" vertical="top" shrinkToFit="1"/>
    </xf>
    <xf numFmtId="165" fontId="15" fillId="3" borderId="32" xfId="17" applyNumberFormat="1" applyFont="1" applyBorder="1" applyProtection="1">
      <alignment horizontal="right" vertical="top" shrinkToFi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3" applyNumberFormat="1" applyProtection="1">
      <alignment horizontal="left" vertical="top" wrapText="1"/>
    </xf>
    <xf numFmtId="0" fontId="3" fillId="0" borderId="1" xfId="23">
      <alignment horizontal="left" vertical="top" wrapText="1"/>
    </xf>
    <xf numFmtId="0" fontId="9" fillId="0" borderId="1" xfId="45" applyNumberFormat="1" applyFont="1" applyFill="1" applyBorder="1" applyAlignment="1" applyProtection="1">
      <alignment horizontal="right" vertical="top" wrapText="1"/>
    </xf>
    <xf numFmtId="49" fontId="9" fillId="0" borderId="1" xfId="45" applyFont="1" applyFill="1" applyBorder="1" applyAlignment="1">
      <alignment horizontal="right" vertical="top" wrapText="1"/>
    </xf>
    <xf numFmtId="0" fontId="9" fillId="0" borderId="1" xfId="2" applyNumberFormat="1" applyFont="1" applyFill="1" applyBorder="1" applyAlignment="1" applyProtection="1">
      <alignment horizontal="right" vertical="top" wrapText="1"/>
    </xf>
    <xf numFmtId="0" fontId="9" fillId="0" borderId="1" xfId="2" applyFont="1" applyFill="1" applyBorder="1" applyAlignment="1">
      <alignment horizontal="right" vertical="top" wrapText="1"/>
    </xf>
    <xf numFmtId="0" fontId="12" fillId="0" borderId="1" xfId="2" applyNumberFormat="1" applyFont="1" applyFill="1" applyProtection="1">
      <alignment horizontal="center" vertical="top" wrapText="1"/>
    </xf>
    <xf numFmtId="0" fontId="12" fillId="0" borderId="1" xfId="2" applyFont="1" applyFill="1">
      <alignment horizontal="center" vertical="top" wrapText="1"/>
    </xf>
  </cellXfs>
  <cellStyles count="49">
    <cellStyle name="br" xfId="26"/>
    <cellStyle name="col" xfId="25"/>
    <cellStyle name="ex59" xfId="32"/>
    <cellStyle name="ex60" xfId="33"/>
    <cellStyle name="ex61" xfId="34"/>
    <cellStyle name="ex62" xfId="35"/>
    <cellStyle name="ex63" xfId="36"/>
    <cellStyle name="ex64" xfId="37"/>
    <cellStyle name="ex65" xfId="38"/>
    <cellStyle name="ex66" xfId="39"/>
    <cellStyle name="ex67" xfId="40"/>
    <cellStyle name="ex68" xfId="19"/>
    <cellStyle name="ex69" xfId="20"/>
    <cellStyle name="ex70" xfId="41"/>
    <cellStyle name="st58" xfId="3"/>
    <cellStyle name="st71" xfId="42"/>
    <cellStyle name="st72" xfId="43"/>
    <cellStyle name="st73" xfId="44"/>
    <cellStyle name="st74" xfId="18"/>
    <cellStyle name="st75" xfId="21"/>
    <cellStyle name="st76" xfId="14"/>
    <cellStyle name="st77" xfId="15"/>
    <cellStyle name="st78" xfId="16"/>
    <cellStyle name="st79" xfId="17"/>
    <cellStyle name="st80" xfId="10"/>
    <cellStyle name="st81" xfId="11"/>
    <cellStyle name="st82" xfId="12"/>
    <cellStyle name="st83" xfId="13"/>
    <cellStyle name="st84" xfId="7"/>
    <cellStyle name="st85" xfId="8"/>
    <cellStyle name="st86" xfId="9"/>
    <cellStyle name="st87" xfId="1"/>
    <cellStyle name="st88" xfId="4"/>
    <cellStyle name="st89" xfId="5"/>
    <cellStyle name="st90" xfId="6"/>
    <cellStyle name="st92" xfId="45"/>
    <cellStyle name="st93" xfId="46"/>
    <cellStyle name="st94" xfId="47"/>
    <cellStyle name="st95" xfId="48"/>
    <cellStyle name="style0" xfId="27"/>
    <cellStyle name="td" xfId="28"/>
    <cellStyle name="tr" xfId="24"/>
    <cellStyle name="xl_bot_header" xfId="30"/>
    <cellStyle name="xl_bot_left_header" xfId="29"/>
    <cellStyle name="xl_bot_right_header" xfId="31"/>
    <cellStyle name="xl_footer" xfId="23"/>
    <cellStyle name="xl_header" xfId="2"/>
    <cellStyle name="xl_nototal_top" xfId="2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showGridLines="0" tabSelected="1" workbookViewId="0">
      <pane ySplit="8" topLeftCell="A42" activePane="bottomLeft" state="frozen"/>
      <selection pane="bottomLeft" activeCell="B44" sqref="B44"/>
    </sheetView>
  </sheetViews>
  <sheetFormatPr defaultColWidth="9.109375" defaultRowHeight="14.4" outlineLevelRow="2" x14ac:dyDescent="0.3"/>
  <cols>
    <col min="1" max="1" width="4.5546875" style="1" customWidth="1"/>
    <col min="2" max="2" width="55.6640625" style="1" customWidth="1"/>
    <col min="3" max="4" width="12.5546875" style="1" customWidth="1"/>
    <col min="5" max="16384" width="9.109375" style="1"/>
  </cols>
  <sheetData>
    <row r="1" spans="1:4" ht="10.5" customHeight="1" x14ac:dyDescent="0.3">
      <c r="A1" s="37"/>
      <c r="B1" s="38"/>
      <c r="C1" s="38"/>
      <c r="D1" s="38"/>
    </row>
    <row r="2" spans="1:4" ht="8.25" customHeight="1" x14ac:dyDescent="0.3">
      <c r="A2" s="3"/>
      <c r="B2" s="4"/>
      <c r="C2" s="5"/>
      <c r="D2" s="6"/>
    </row>
    <row r="3" spans="1:4" ht="30" customHeight="1" x14ac:dyDescent="0.3">
      <c r="A3" s="39" t="s">
        <v>102</v>
      </c>
      <c r="B3" s="40"/>
      <c r="C3" s="40"/>
      <c r="D3" s="40"/>
    </row>
    <row r="4" spans="1:4" ht="7.5" customHeight="1" x14ac:dyDescent="0.3">
      <c r="A4" s="7"/>
      <c r="B4" s="8"/>
      <c r="C4" s="9"/>
      <c r="D4" s="10"/>
    </row>
    <row r="5" spans="1:4" ht="36.75" customHeight="1" x14ac:dyDescent="0.3">
      <c r="A5" s="41" t="s">
        <v>103</v>
      </c>
      <c r="B5" s="42"/>
      <c r="C5" s="42"/>
      <c r="D5" s="42"/>
    </row>
    <row r="6" spans="1:4" ht="7.5" customHeight="1" thickBot="1" x14ac:dyDescent="0.35">
      <c r="A6" s="33"/>
      <c r="B6" s="34"/>
      <c r="C6" s="34"/>
      <c r="D6" s="34"/>
    </row>
    <row r="7" spans="1:4" ht="67.8" thickBot="1" x14ac:dyDescent="0.35">
      <c r="A7" s="11" t="s">
        <v>104</v>
      </c>
      <c r="B7" s="12" t="s">
        <v>0</v>
      </c>
      <c r="C7" s="12" t="s">
        <v>1</v>
      </c>
      <c r="D7" s="13" t="s">
        <v>2</v>
      </c>
    </row>
    <row r="8" spans="1:4" ht="15.6" thickBot="1" x14ac:dyDescent="0.35">
      <c r="A8" s="14" t="s">
        <v>3</v>
      </c>
      <c r="B8" s="15" t="s">
        <v>4</v>
      </c>
      <c r="C8" s="15" t="s">
        <v>5</v>
      </c>
      <c r="D8" s="16" t="s">
        <v>6</v>
      </c>
    </row>
    <row r="9" spans="1:4" ht="15" x14ac:dyDescent="0.3">
      <c r="A9" s="17">
        <f t="shared" ref="A9:A40" si="0">ROW()-8</f>
        <v>1</v>
      </c>
      <c r="B9" s="18" t="s">
        <v>7</v>
      </c>
      <c r="C9" s="19"/>
      <c r="D9" s="29">
        <f>4542311.19172-0.8-17626.5+554</f>
        <v>4525237.8917199997</v>
      </c>
    </row>
    <row r="10" spans="1:4" ht="45" x14ac:dyDescent="0.3">
      <c r="A10" s="20">
        <f t="shared" si="0"/>
        <v>2</v>
      </c>
      <c r="B10" s="21" t="s">
        <v>8</v>
      </c>
      <c r="C10" s="22" t="s">
        <v>9</v>
      </c>
      <c r="D10" s="30">
        <v>260131.99400000001</v>
      </c>
    </row>
    <row r="11" spans="1:4" ht="45" outlineLevel="2" x14ac:dyDescent="0.3">
      <c r="A11" s="23">
        <f t="shared" si="0"/>
        <v>3</v>
      </c>
      <c r="B11" s="24" t="s">
        <v>10</v>
      </c>
      <c r="C11" s="25" t="s">
        <v>11</v>
      </c>
      <c r="D11" s="31">
        <f>12947.1-40.4</f>
        <v>12906.7</v>
      </c>
    </row>
    <row r="12" spans="1:4" ht="30" outlineLevel="2" x14ac:dyDescent="0.3">
      <c r="A12" s="23">
        <f t="shared" si="0"/>
        <v>4</v>
      </c>
      <c r="B12" s="24" t="s">
        <v>12</v>
      </c>
      <c r="C12" s="25" t="s">
        <v>13</v>
      </c>
      <c r="D12" s="31">
        <v>6481.4</v>
      </c>
    </row>
    <row r="13" spans="1:4" ht="45" outlineLevel="2" x14ac:dyDescent="0.3">
      <c r="A13" s="23">
        <f t="shared" si="0"/>
        <v>5</v>
      </c>
      <c r="B13" s="24" t="s">
        <v>14</v>
      </c>
      <c r="C13" s="25" t="s">
        <v>15</v>
      </c>
      <c r="D13" s="31">
        <v>4000</v>
      </c>
    </row>
    <row r="14" spans="1:4" ht="45" outlineLevel="2" x14ac:dyDescent="0.3">
      <c r="A14" s="23">
        <f t="shared" si="0"/>
        <v>6</v>
      </c>
      <c r="B14" s="24" t="s">
        <v>16</v>
      </c>
      <c r="C14" s="25" t="s">
        <v>17</v>
      </c>
      <c r="D14" s="31">
        <v>272</v>
      </c>
    </row>
    <row r="15" spans="1:4" ht="90" outlineLevel="2" x14ac:dyDescent="0.3">
      <c r="A15" s="23">
        <f t="shared" si="0"/>
        <v>7</v>
      </c>
      <c r="B15" s="24" t="s">
        <v>18</v>
      </c>
      <c r="C15" s="25" t="s">
        <v>19</v>
      </c>
      <c r="D15" s="31">
        <v>18745.599999999999</v>
      </c>
    </row>
    <row r="16" spans="1:4" ht="45" outlineLevel="2" x14ac:dyDescent="0.3">
      <c r="A16" s="23">
        <f t="shared" si="0"/>
        <v>8</v>
      </c>
      <c r="B16" s="24" t="s">
        <v>20</v>
      </c>
      <c r="C16" s="25" t="s">
        <v>21</v>
      </c>
      <c r="D16" s="31">
        <v>2981</v>
      </c>
    </row>
    <row r="17" spans="1:4" ht="60" outlineLevel="2" x14ac:dyDescent="0.3">
      <c r="A17" s="23">
        <f t="shared" si="0"/>
        <v>9</v>
      </c>
      <c r="B17" s="24" t="s">
        <v>22</v>
      </c>
      <c r="C17" s="25" t="s">
        <v>23</v>
      </c>
      <c r="D17" s="31">
        <v>6627.6</v>
      </c>
    </row>
    <row r="18" spans="1:4" ht="45" outlineLevel="2" x14ac:dyDescent="0.3">
      <c r="A18" s="23">
        <f t="shared" si="0"/>
        <v>10</v>
      </c>
      <c r="B18" s="24" t="s">
        <v>24</v>
      </c>
      <c r="C18" s="25" t="s">
        <v>25</v>
      </c>
      <c r="D18" s="31">
        <v>5279.2629999999999</v>
      </c>
    </row>
    <row r="19" spans="1:4" ht="45" outlineLevel="2" x14ac:dyDescent="0.3">
      <c r="A19" s="23">
        <f t="shared" si="0"/>
        <v>11</v>
      </c>
      <c r="B19" s="24" t="s">
        <v>26</v>
      </c>
      <c r="C19" s="25" t="s">
        <v>27</v>
      </c>
      <c r="D19" s="31">
        <v>49458.5</v>
      </c>
    </row>
    <row r="20" spans="1:4" ht="60" outlineLevel="2" x14ac:dyDescent="0.3">
      <c r="A20" s="23">
        <f t="shared" si="0"/>
        <v>12</v>
      </c>
      <c r="B20" s="24" t="s">
        <v>28</v>
      </c>
      <c r="C20" s="25" t="s">
        <v>29</v>
      </c>
      <c r="D20" s="31">
        <f>147975.431+40.4</f>
        <v>148015.83100000001</v>
      </c>
    </row>
    <row r="21" spans="1:4" ht="45" outlineLevel="2" x14ac:dyDescent="0.3">
      <c r="A21" s="23">
        <f t="shared" si="0"/>
        <v>13</v>
      </c>
      <c r="B21" s="24" t="s">
        <v>30</v>
      </c>
      <c r="C21" s="25" t="s">
        <v>31</v>
      </c>
      <c r="D21" s="31">
        <v>300</v>
      </c>
    </row>
    <row r="22" spans="1:4" ht="60" outlineLevel="2" x14ac:dyDescent="0.3">
      <c r="A22" s="23">
        <f t="shared" si="0"/>
        <v>14</v>
      </c>
      <c r="B22" s="24" t="s">
        <v>32</v>
      </c>
      <c r="C22" s="25" t="s">
        <v>33</v>
      </c>
      <c r="D22" s="31">
        <v>1774.2</v>
      </c>
    </row>
    <row r="23" spans="1:4" ht="45" outlineLevel="2" x14ac:dyDescent="0.3">
      <c r="A23" s="23">
        <f t="shared" si="0"/>
        <v>15</v>
      </c>
      <c r="B23" s="24" t="s">
        <v>34</v>
      </c>
      <c r="C23" s="25" t="s">
        <v>35</v>
      </c>
      <c r="D23" s="31">
        <v>3289.9</v>
      </c>
    </row>
    <row r="24" spans="1:4" ht="60" x14ac:dyDescent="0.3">
      <c r="A24" s="20">
        <f t="shared" si="0"/>
        <v>16</v>
      </c>
      <c r="B24" s="21" t="s">
        <v>36</v>
      </c>
      <c r="C24" s="22" t="s">
        <v>37</v>
      </c>
      <c r="D24" s="30">
        <v>19336.7</v>
      </c>
    </row>
    <row r="25" spans="1:4" ht="60" outlineLevel="2" x14ac:dyDescent="0.3">
      <c r="A25" s="23">
        <f t="shared" si="0"/>
        <v>17</v>
      </c>
      <c r="B25" s="24" t="s">
        <v>38</v>
      </c>
      <c r="C25" s="25" t="s">
        <v>39</v>
      </c>
      <c r="D25" s="31">
        <v>1089.0999999999999</v>
      </c>
    </row>
    <row r="26" spans="1:4" ht="75" outlineLevel="2" x14ac:dyDescent="0.3">
      <c r="A26" s="23">
        <f t="shared" si="0"/>
        <v>18</v>
      </c>
      <c r="B26" s="24" t="s">
        <v>40</v>
      </c>
      <c r="C26" s="25" t="s">
        <v>41</v>
      </c>
      <c r="D26" s="31">
        <v>18247.599999999999</v>
      </c>
    </row>
    <row r="27" spans="1:4" ht="45" x14ac:dyDescent="0.3">
      <c r="A27" s="20">
        <f t="shared" si="0"/>
        <v>19</v>
      </c>
      <c r="B27" s="21" t="s">
        <v>42</v>
      </c>
      <c r="C27" s="22" t="s">
        <v>43</v>
      </c>
      <c r="D27" s="30">
        <v>22068.1</v>
      </c>
    </row>
    <row r="28" spans="1:4" ht="60" outlineLevel="2" x14ac:dyDescent="0.3">
      <c r="A28" s="23">
        <f t="shared" si="0"/>
        <v>20</v>
      </c>
      <c r="B28" s="24" t="s">
        <v>44</v>
      </c>
      <c r="C28" s="25" t="s">
        <v>45</v>
      </c>
      <c r="D28" s="31">
        <v>22068.1</v>
      </c>
    </row>
    <row r="29" spans="1:4" ht="75" x14ac:dyDescent="0.3">
      <c r="A29" s="20">
        <f t="shared" si="0"/>
        <v>21</v>
      </c>
      <c r="B29" s="21" t="s">
        <v>46</v>
      </c>
      <c r="C29" s="22" t="s">
        <v>47</v>
      </c>
      <c r="D29" s="30">
        <f>278553.85582-0.8+554</f>
        <v>279107.05582000001</v>
      </c>
    </row>
    <row r="30" spans="1:4" ht="75" outlineLevel="2" x14ac:dyDescent="0.3">
      <c r="A30" s="23">
        <f t="shared" si="0"/>
        <v>22</v>
      </c>
      <c r="B30" s="24" t="s">
        <v>48</v>
      </c>
      <c r="C30" s="25" t="s">
        <v>49</v>
      </c>
      <c r="D30" s="31">
        <v>18344.362799999999</v>
      </c>
    </row>
    <row r="31" spans="1:4" ht="45" outlineLevel="2" x14ac:dyDescent="0.3">
      <c r="A31" s="23">
        <f t="shared" si="0"/>
        <v>23</v>
      </c>
      <c r="B31" s="24" t="s">
        <v>50</v>
      </c>
      <c r="C31" s="25" t="s">
        <v>51</v>
      </c>
      <c r="D31" s="31">
        <v>31343.5</v>
      </c>
    </row>
    <row r="32" spans="1:4" ht="45" outlineLevel="2" x14ac:dyDescent="0.3">
      <c r="A32" s="23">
        <f t="shared" si="0"/>
        <v>24</v>
      </c>
      <c r="B32" s="24" t="s">
        <v>52</v>
      </c>
      <c r="C32" s="25" t="s">
        <v>53</v>
      </c>
      <c r="D32" s="31">
        <v>129.6</v>
      </c>
    </row>
    <row r="33" spans="1:4" ht="45" outlineLevel="2" x14ac:dyDescent="0.3">
      <c r="A33" s="23">
        <f t="shared" si="0"/>
        <v>25</v>
      </c>
      <c r="B33" s="24" t="s">
        <v>54</v>
      </c>
      <c r="C33" s="25" t="s">
        <v>55</v>
      </c>
      <c r="D33" s="31">
        <v>105351</v>
      </c>
    </row>
    <row r="34" spans="1:4" ht="30" outlineLevel="2" x14ac:dyDescent="0.3">
      <c r="A34" s="23">
        <f t="shared" si="0"/>
        <v>26</v>
      </c>
      <c r="B34" s="24" t="s">
        <v>56</v>
      </c>
      <c r="C34" s="25" t="s">
        <v>57</v>
      </c>
      <c r="D34" s="31">
        <f>93656.47-0.8+554</f>
        <v>94209.67</v>
      </c>
    </row>
    <row r="35" spans="1:4" ht="90" outlineLevel="2" x14ac:dyDescent="0.3">
      <c r="A35" s="23">
        <f t="shared" si="0"/>
        <v>27</v>
      </c>
      <c r="B35" s="24" t="s">
        <v>58</v>
      </c>
      <c r="C35" s="25" t="s">
        <v>59</v>
      </c>
      <c r="D35" s="31">
        <v>29728.923019999998</v>
      </c>
    </row>
    <row r="36" spans="1:4" ht="45" x14ac:dyDescent="0.3">
      <c r="A36" s="20">
        <f t="shared" si="0"/>
        <v>28</v>
      </c>
      <c r="B36" s="21" t="s">
        <v>60</v>
      </c>
      <c r="C36" s="22" t="s">
        <v>61</v>
      </c>
      <c r="D36" s="30">
        <v>2743318.82</v>
      </c>
    </row>
    <row r="37" spans="1:4" ht="45" outlineLevel="2" x14ac:dyDescent="0.3">
      <c r="A37" s="23">
        <f t="shared" si="0"/>
        <v>29</v>
      </c>
      <c r="B37" s="24" t="s">
        <v>62</v>
      </c>
      <c r="C37" s="25" t="s">
        <v>63</v>
      </c>
      <c r="D37" s="31">
        <v>2000969.56</v>
      </c>
    </row>
    <row r="38" spans="1:4" ht="60" outlineLevel="2" x14ac:dyDescent="0.3">
      <c r="A38" s="23">
        <f t="shared" si="0"/>
        <v>30</v>
      </c>
      <c r="B38" s="24" t="s">
        <v>64</v>
      </c>
      <c r="C38" s="25" t="s">
        <v>65</v>
      </c>
      <c r="D38" s="31">
        <v>56220.9</v>
      </c>
    </row>
    <row r="39" spans="1:4" ht="45" outlineLevel="2" x14ac:dyDescent="0.3">
      <c r="A39" s="23">
        <f t="shared" si="0"/>
        <v>31</v>
      </c>
      <c r="B39" s="24" t="s">
        <v>66</v>
      </c>
      <c r="C39" s="25" t="s">
        <v>67</v>
      </c>
      <c r="D39" s="31">
        <v>5834.73</v>
      </c>
    </row>
    <row r="40" spans="1:4" ht="45" outlineLevel="2" x14ac:dyDescent="0.3">
      <c r="A40" s="23">
        <f t="shared" si="0"/>
        <v>32</v>
      </c>
      <c r="B40" s="24" t="s">
        <v>68</v>
      </c>
      <c r="C40" s="25" t="s">
        <v>69</v>
      </c>
      <c r="D40" s="31">
        <v>119487.9</v>
      </c>
    </row>
    <row r="41" spans="1:4" ht="45" outlineLevel="2" x14ac:dyDescent="0.3">
      <c r="A41" s="23">
        <f t="shared" ref="A41:A56" si="1">ROW()-8</f>
        <v>33</v>
      </c>
      <c r="B41" s="24" t="s">
        <v>70</v>
      </c>
      <c r="C41" s="25" t="s">
        <v>71</v>
      </c>
      <c r="D41" s="31">
        <v>87971.6</v>
      </c>
    </row>
    <row r="42" spans="1:4" ht="45" outlineLevel="2" x14ac:dyDescent="0.3">
      <c r="A42" s="23">
        <f t="shared" si="1"/>
        <v>34</v>
      </c>
      <c r="B42" s="24" t="s">
        <v>72</v>
      </c>
      <c r="C42" s="25" t="s">
        <v>73</v>
      </c>
      <c r="D42" s="31">
        <v>342810</v>
      </c>
    </row>
    <row r="43" spans="1:4" ht="30" outlineLevel="2" x14ac:dyDescent="0.3">
      <c r="A43" s="23">
        <f t="shared" si="1"/>
        <v>35</v>
      </c>
      <c r="B43" s="24" t="s">
        <v>74</v>
      </c>
      <c r="C43" s="25" t="s">
        <v>75</v>
      </c>
      <c r="D43" s="31">
        <v>41231.93</v>
      </c>
    </row>
    <row r="44" spans="1:4" ht="60" outlineLevel="2" x14ac:dyDescent="0.3">
      <c r="A44" s="23">
        <f t="shared" si="1"/>
        <v>36</v>
      </c>
      <c r="B44" s="24" t="s">
        <v>76</v>
      </c>
      <c r="C44" s="25" t="s">
        <v>77</v>
      </c>
      <c r="D44" s="31">
        <v>88792.2</v>
      </c>
    </row>
    <row r="45" spans="1:4" ht="60" x14ac:dyDescent="0.3">
      <c r="A45" s="20">
        <f t="shared" si="1"/>
        <v>37</v>
      </c>
      <c r="B45" s="21" t="s">
        <v>78</v>
      </c>
      <c r="C45" s="22" t="s">
        <v>79</v>
      </c>
      <c r="D45" s="30">
        <v>984058.2</v>
      </c>
    </row>
    <row r="46" spans="1:4" ht="45" outlineLevel="2" x14ac:dyDescent="0.3">
      <c r="A46" s="23">
        <f t="shared" si="1"/>
        <v>38</v>
      </c>
      <c r="B46" s="24" t="s">
        <v>80</v>
      </c>
      <c r="C46" s="25" t="s">
        <v>81</v>
      </c>
      <c r="D46" s="31">
        <v>960390.9</v>
      </c>
    </row>
    <row r="47" spans="1:4" ht="45" outlineLevel="2" x14ac:dyDescent="0.3">
      <c r="A47" s="23">
        <f t="shared" si="1"/>
        <v>39</v>
      </c>
      <c r="B47" s="24" t="s">
        <v>82</v>
      </c>
      <c r="C47" s="25" t="s">
        <v>83</v>
      </c>
      <c r="D47" s="31">
        <v>1893.4</v>
      </c>
    </row>
    <row r="48" spans="1:4" ht="75" outlineLevel="2" x14ac:dyDescent="0.3">
      <c r="A48" s="23">
        <f t="shared" si="1"/>
        <v>40</v>
      </c>
      <c r="B48" s="24" t="s">
        <v>84</v>
      </c>
      <c r="C48" s="25" t="s">
        <v>85</v>
      </c>
      <c r="D48" s="31">
        <v>21773.9</v>
      </c>
    </row>
    <row r="49" spans="1:4" ht="45" x14ac:dyDescent="0.3">
      <c r="A49" s="20">
        <f t="shared" si="1"/>
        <v>41</v>
      </c>
      <c r="B49" s="21" t="s">
        <v>86</v>
      </c>
      <c r="C49" s="22" t="s">
        <v>87</v>
      </c>
      <c r="D49" s="30">
        <v>181591.94</v>
      </c>
    </row>
    <row r="50" spans="1:4" ht="45" outlineLevel="2" x14ac:dyDescent="0.3">
      <c r="A50" s="23">
        <f t="shared" si="1"/>
        <v>42</v>
      </c>
      <c r="B50" s="24" t="s">
        <v>88</v>
      </c>
      <c r="C50" s="25" t="s">
        <v>89</v>
      </c>
      <c r="D50" s="31">
        <v>149798.29999999999</v>
      </c>
    </row>
    <row r="51" spans="1:4" ht="45" outlineLevel="2" x14ac:dyDescent="0.3">
      <c r="A51" s="23">
        <f t="shared" si="1"/>
        <v>43</v>
      </c>
      <c r="B51" s="24" t="s">
        <v>90</v>
      </c>
      <c r="C51" s="25" t="s">
        <v>91</v>
      </c>
      <c r="D51" s="31">
        <v>5327.44</v>
      </c>
    </row>
    <row r="52" spans="1:4" ht="60" outlineLevel="2" x14ac:dyDescent="0.3">
      <c r="A52" s="23">
        <f t="shared" si="1"/>
        <v>44</v>
      </c>
      <c r="B52" s="24" t="s">
        <v>92</v>
      </c>
      <c r="C52" s="25" t="s">
        <v>93</v>
      </c>
      <c r="D52" s="31">
        <v>168.7</v>
      </c>
    </row>
    <row r="53" spans="1:4" ht="30" outlineLevel="2" x14ac:dyDescent="0.3">
      <c r="A53" s="23">
        <f t="shared" si="1"/>
        <v>45</v>
      </c>
      <c r="B53" s="24" t="s">
        <v>94</v>
      </c>
      <c r="C53" s="25" t="s">
        <v>95</v>
      </c>
      <c r="D53" s="31">
        <v>1037.5999999999999</v>
      </c>
    </row>
    <row r="54" spans="1:4" ht="30" outlineLevel="2" x14ac:dyDescent="0.3">
      <c r="A54" s="23">
        <f t="shared" si="1"/>
        <v>46</v>
      </c>
      <c r="B54" s="24" t="s">
        <v>96</v>
      </c>
      <c r="C54" s="25" t="s">
        <v>97</v>
      </c>
      <c r="D54" s="31">
        <v>14270.3</v>
      </c>
    </row>
    <row r="55" spans="1:4" ht="60" outlineLevel="2" x14ac:dyDescent="0.3">
      <c r="A55" s="23">
        <f t="shared" si="1"/>
        <v>47</v>
      </c>
      <c r="B55" s="24" t="s">
        <v>98</v>
      </c>
      <c r="C55" s="25" t="s">
        <v>99</v>
      </c>
      <c r="D55" s="31">
        <v>10989.6</v>
      </c>
    </row>
    <row r="56" spans="1:4" ht="90.6" thickBot="1" x14ac:dyDescent="0.35">
      <c r="A56" s="26">
        <f t="shared" si="1"/>
        <v>48</v>
      </c>
      <c r="B56" s="27" t="s">
        <v>100</v>
      </c>
      <c r="C56" s="28" t="s">
        <v>101</v>
      </c>
      <c r="D56" s="32">
        <v>35625.081899999997</v>
      </c>
    </row>
    <row r="57" spans="1:4" x14ac:dyDescent="0.3">
      <c r="A57" s="2"/>
      <c r="B57" s="2"/>
      <c r="C57" s="2"/>
      <c r="D57" s="2"/>
    </row>
    <row r="58" spans="1:4" x14ac:dyDescent="0.3">
      <c r="A58" s="35"/>
      <c r="B58" s="36"/>
      <c r="C58" s="36"/>
      <c r="D58" s="36"/>
    </row>
  </sheetData>
  <mergeCells count="5">
    <mergeCell ref="A6:D6"/>
    <mergeCell ref="A58:D58"/>
    <mergeCell ref="A1:D1"/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BB70FD3-273F-490E-90A3-B18C03F911A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Кислова</cp:lastModifiedBy>
  <cp:lastPrinted>2020-11-21T05:54:19Z</cp:lastPrinted>
  <dcterms:created xsi:type="dcterms:W3CDTF">2020-11-21T05:27:07Z</dcterms:created>
  <dcterms:modified xsi:type="dcterms:W3CDTF">2020-12-18T12:07:07Z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11 - Реестр программ (РРО).xlsx</vt:lpwstr>
  </property>
  <property fmtid="{D5CDD505-2E9C-101B-9397-08002B2CF9AE}" pid="3" name="Название отчета">
    <vt:lpwstr>Приложение 11 - Реестр программ (РРО).xlsx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20.1.1944.459187501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budget2020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