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10" windowWidth="17895" windowHeight="7620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E21" i="2" l="1"/>
  <c r="D21" i="2"/>
  <c r="E12" i="2"/>
  <c r="D12" i="2"/>
  <c r="E10" i="2" l="1"/>
  <c r="D10" i="2"/>
  <c r="A57" i="2" l="1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<sst xmlns="http://schemas.openxmlformats.org/spreadsheetml/2006/main" count="103" uniqueCount="103">
  <si>
    <t>Всего расходов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</si>
  <si>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</si>
  <si>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0100000000</t>
  </si>
  <si>
    <t>Подпрограмма "Развитие местного самоуправления на территории городского округа Верхняя Пышма до 2024 года"</t>
  </si>
  <si>
    <t>0110000000</t>
  </si>
  <si>
    <t>Подпрограмма "Информационное общество в городском округе Верхняя Пышма до 2024 года"</t>
  </si>
  <si>
    <t>0120000000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</si>
  <si>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</si>
  <si>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0130000000</t>
  </si>
  <si>
    <t>Подпрограмма "Развитие архивного дела на территории городского округа Верхняя Пышма до 2024 года"</t>
  </si>
  <si>
    <t>0140000000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</si>
  <si>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</si>
  <si>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0150000000</t>
  </si>
  <si>
    <t>Подпрограмма "Комплексное развитие сельских территорий городского округа Верхняя Пышма до 2024 года"</t>
  </si>
  <si>
    <t>0160000000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</si>
  <si>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</si>
  <si>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0170000000</t>
  </si>
  <si>
    <t>Подпрограмма "Обеспечение безопасности жизнедеятельности населения городского округа Верхняя Пышма до 2024 года"</t>
  </si>
  <si>
    <t>0180000000</t>
  </si>
  <si>
    <t>Подпрограмма "Профилактика правонарушений на территории городского округа Верхняя Пышма до 2024 года"</t>
  </si>
  <si>
    <t>0190000000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</si>
  <si>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</si>
  <si>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01A0000000</t>
  </si>
  <si>
    <t>Подпрограмма "Развитие внутреннего и въездного туризма в городском округе Верхняя Пышма до 2024 года"</t>
  </si>
  <si>
    <t>01T0000000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</si>
  <si>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</si>
  <si>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01И0000000</t>
  </si>
  <si>
    <t>Подпрограмма "Развитие лесного хозяйства на территории городского округа Верхняя Пышма до 2024 года"</t>
  </si>
  <si>
    <t>01Л0000000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</si>
  <si>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</si>
  <si>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0200000000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</si>
  <si>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</si>
  <si>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</si>
  <si>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</si>
  <si>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0220000000</t>
  </si>
  <si>
    <t>Муниципальная программа "Управление муниципальными финансами городского округа Верхняя Пышма до 2024 года"</t>
  </si>
  <si>
    <t>0300000000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</si>
  <si>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</si>
  <si>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</si>
  <si>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</si>
  <si>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0400000000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</si>
  <si>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</si>
  <si>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0410000000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</si>
  <si>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</si>
  <si>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0420000000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</si>
  <si>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</si>
  <si>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</si>
  <si>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</si>
  <si>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0440000000</t>
  </si>
  <si>
    <t>Подпрограмма "Дорожное хозяйство на территории городского округа Верхняя Пышма до 2024 года"</t>
  </si>
  <si>
    <t>0450000000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</si>
  <si>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</si>
  <si>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0460000000</t>
  </si>
  <si>
    <t>Муниципальная программа "Развитие социальной сферы в городском округе Верхняя Пышма до 2024 года"</t>
  </si>
  <si>
    <t>0500000000</t>
  </si>
  <si>
    <t>Подпрограмма "Развитие системы образования на территории городского округа Верхняя Пышма до 2024 года"</t>
  </si>
  <si>
    <t>0510000000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</si>
  <si>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</si>
  <si>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0520000000</t>
  </si>
  <si>
    <t>Подпрограмма "Патриотическое воспитание граждан на территории городского округа Верхняя Пышма до 2024 года"</t>
  </si>
  <si>
    <t>0530000000</t>
  </si>
  <si>
    <t>Подпрограмма "Развитие культуры и искусства на территории городского округа Верхняя Пышма до 2024 года"</t>
  </si>
  <si>
    <t>0540000000</t>
  </si>
  <si>
    <t>Подпрограмма "Развитие системы отдыха и оздоровления детей на территории городского округа Верхняя Пышма до 2024 года"</t>
  </si>
  <si>
    <t>0550000000</t>
  </si>
  <si>
    <t>Подпрограмма "Развитие физической культуры и спорта на территории городского округа Верхняя Пышма до 2024 года"</t>
  </si>
  <si>
    <t>0560000000</t>
  </si>
  <si>
    <t>Подпрограмма "Молодежь городского округа Верхняя Пышма до 2024 года"</t>
  </si>
  <si>
    <t>0570000000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</si>
  <si>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</si>
  <si>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</si>
  <si>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</si>
  <si>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0600000000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</si>
  <si>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</si>
  <si>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0610000000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</si>
  <si>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</si>
  <si>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</si>
  <si>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</si>
  <si>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0630000000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</si>
  <si>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</si>
  <si>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0700000000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</si>
  <si>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</si>
  <si>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0710000000</t>
  </si>
  <si>
    <t>Подпрограмма "Профилактика инфекционных заболеваний в городском округе Верхняя Пышма до 2024 года"</t>
  </si>
  <si>
    <t>0720000000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</si>
  <si>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</si>
  <si>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0730000000</t>
  </si>
  <si>
    <t>Подпрограмма "Доступная среда на территории городского округа Верхняя Пышма до 2024 года"</t>
  </si>
  <si>
    <t>0740000000</t>
  </si>
  <si>
    <t>Подпрограмма "Обеспечение жильем молодых семей городского округа Верхняя Пышма до 2024 года"</t>
  </si>
  <si>
    <t>0750000000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</si>
  <si>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</si>
  <si>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0760000000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</si>
  <si>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</si>
  <si>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0800000000</t>
  </si>
  <si>
    <t>Приложение 12 к Решению Думы городского округа
Верхняя Пышма от 01 декабря 2020 года №</t>
  </si>
  <si>
    <t>Реестр муниципальных программ и ведомственных целевых программ, подлежащих финансированию в плановом периоде 2022 и 2023 годов</t>
  </si>
  <si>
    <t>Но-мер стро-ки</t>
  </si>
  <si>
    <t>Наименование программы</t>
  </si>
  <si>
    <t>Код
целевой
статьи</t>
  </si>
  <si>
    <t>Сумма, тысяч рублей</t>
  </si>
  <si>
    <t>на 2022 год</t>
  </si>
  <si>
    <t>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</si>
</sst>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"/>
  </numFmts>
  <fonts count="18" x14ac:knownFonts="1">
    <font>
      <sz val="11"/>
      <name val="Calibri"/>
      <family val="2"/>
      <scheme val="minor"/>
    </font>
    <font>
      <b/>
      <sz val="9"/>
      <color rgb="FF000000"/>
      <name val="Liberation Sans"/>
      <family val="2"/>
      <charset val="204"/>
    </font>
    <font>
      <b/>
      <sz val="12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0"/>
      <color rgb="FF000000"/>
      <name val="Liberation Sans"/>
      <family val="2"/>
      <charset val="204"/>
    </font>
    <font>
      <sz val="10"/>
      <color rgb="FF000000"/>
      <name val="Liberation Sans"/>
      <family val="2"/>
      <charset val="204"/>
    </font>
    <font>
      <b/>
      <sz val="11"/>
      <color rgb="FF000000"/>
      <name val="Liberation Sans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Liberation Sans"/>
      <family val="2"/>
    </font>
    <font>
      <sz val="12"/>
      <color rgb="FF000000"/>
      <name val="Liberation Serif"/>
      <family val="1"/>
      <charset val="204"/>
    </font>
    <font>
      <sz val="6"/>
      <color rgb="FF000000"/>
      <name val="Liberation Serif"/>
      <family val="1"/>
      <charset val="204"/>
    </font>
    <font>
      <b/>
      <sz val="6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sz val="10"/>
      <name val="Arial"/>
      <family val="2"/>
    </font>
    <font>
      <sz val="12"/>
      <name val="Liberation Serif"/>
      <family val="1"/>
      <charset val="204"/>
    </font>
    <font>
      <b/>
      <sz val="12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4" fillId="0" borderId="2">
      <alignment horizontal="center" vertical="center" wrapText="1"/>
    </xf>
    <xf numFmtId="49" fontId="4" fillId="0" borderId="3">
      <alignment horizontal="center" vertical="center" wrapText="1"/>
    </xf>
    <xf numFmtId="49" fontId="4" fillId="0" borderId="4">
      <alignment horizontal="center" vertical="center" wrapText="1"/>
    </xf>
    <xf numFmtId="49" fontId="4" fillId="0" borderId="5">
      <alignment horizontal="center" vertical="center" wrapText="1"/>
    </xf>
    <xf numFmtId="49" fontId="4" fillId="0" borderId="6">
      <alignment horizontal="center" vertical="center" wrapText="1"/>
    </xf>
    <xf numFmtId="49" fontId="4" fillId="0" borderId="7">
      <alignment horizontal="center" vertical="center" wrapText="1"/>
    </xf>
    <xf numFmtId="0" fontId="4" fillId="2" borderId="8">
      <alignment horizontal="center" vertical="top" shrinkToFit="1"/>
    </xf>
    <xf numFmtId="0" fontId="4" fillId="2" borderId="9">
      <alignment horizontal="left" vertical="top" wrapText="1"/>
    </xf>
    <xf numFmtId="49" fontId="4" fillId="2" borderId="9">
      <alignment horizontal="center" vertical="top" wrapText="1" shrinkToFit="1"/>
    </xf>
    <xf numFmtId="164" fontId="4" fillId="2" borderId="9">
      <alignment horizontal="right" vertical="top" wrapText="1" shrinkToFit="1"/>
    </xf>
    <xf numFmtId="164" fontId="4" fillId="2" borderId="10">
      <alignment horizontal="right" vertical="top" shrinkToFit="1"/>
    </xf>
    <xf numFmtId="0" fontId="4" fillId="3" borderId="11">
      <alignment horizontal="center" vertical="top" shrinkToFit="1"/>
    </xf>
    <xf numFmtId="0" fontId="4" fillId="3" borderId="12">
      <alignment horizontal="left" vertical="top" wrapText="1"/>
    </xf>
    <xf numFmtId="49" fontId="4" fillId="3" borderId="12">
      <alignment horizontal="center" vertical="top" shrinkToFit="1"/>
    </xf>
    <xf numFmtId="164" fontId="4" fillId="3" borderId="12">
      <alignment horizontal="right" vertical="top" shrinkToFit="1"/>
    </xf>
    <xf numFmtId="164" fontId="4" fillId="3" borderId="13">
      <alignment horizontal="right" vertical="top" shrinkToFit="1"/>
    </xf>
    <xf numFmtId="0" fontId="3" fillId="0" borderId="14">
      <alignment horizontal="center" vertical="top" shrinkToFit="1"/>
    </xf>
    <xf numFmtId="0" fontId="3" fillId="0" borderId="15">
      <alignment horizontal="left" vertical="top" wrapText="1"/>
    </xf>
    <xf numFmtId="49" fontId="3" fillId="0" borderId="15">
      <alignment horizontal="center" vertical="top" shrinkToFit="1"/>
    </xf>
    <xf numFmtId="164" fontId="3" fillId="0" borderId="15">
      <alignment horizontal="right" vertical="top" shrinkToFit="1"/>
    </xf>
    <xf numFmtId="164" fontId="5" fillId="0" borderId="16">
      <alignment horizontal="right" vertical="top" shrinkToFit="1"/>
    </xf>
    <xf numFmtId="0" fontId="3" fillId="0" borderId="17"/>
    <xf numFmtId="0" fontId="3" fillId="0" borderId="1">
      <alignment horizontal="left" vertical="top" wrapText="1"/>
    </xf>
    <xf numFmtId="0" fontId="7" fillId="0" borderId="0"/>
    <xf numFmtId="0" fontId="7" fillId="0" borderId="0"/>
    <xf numFmtId="0" fontId="7" fillId="0" borderId="0"/>
    <xf numFmtId="0" fontId="3" fillId="0" borderId="1"/>
    <xf numFmtId="0" fontId="3" fillId="0" borderId="1"/>
    <xf numFmtId="49" fontId="4" fillId="0" borderId="6">
      <alignment horizontal="center" vertical="center" wrapText="1"/>
    </xf>
    <xf numFmtId="0" fontId="6" fillId="2" borderId="8">
      <alignment vertical="top" shrinkToFit="1"/>
    </xf>
    <xf numFmtId="0" fontId="6" fillId="2" borderId="9">
      <alignment horizontal="left" vertical="top" wrapText="1"/>
    </xf>
    <xf numFmtId="49" fontId="6" fillId="2" borderId="9">
      <alignment horizontal="center" vertical="top" wrapText="1" shrinkToFit="1"/>
    </xf>
    <xf numFmtId="4" fontId="6" fillId="2" borderId="9">
      <alignment horizontal="right" vertical="top" wrapText="1" shrinkToFit="1"/>
    </xf>
    <xf numFmtId="4" fontId="6" fillId="2" borderId="10">
      <alignment horizontal="right" vertical="top" shrinkToFit="1"/>
    </xf>
    <xf numFmtId="0" fontId="4" fillId="3" borderId="11">
      <alignment vertical="top" shrinkToFit="1"/>
    </xf>
    <xf numFmtId="0" fontId="4" fillId="3" borderId="12">
      <alignment horizontal="left" vertical="top" wrapText="1"/>
    </xf>
    <xf numFmtId="49" fontId="4" fillId="3" borderId="12">
      <alignment horizontal="center" vertical="top" shrinkToFit="1"/>
    </xf>
    <xf numFmtId="4" fontId="4" fillId="3" borderId="12">
      <alignment horizontal="right" vertical="top" shrinkToFit="1"/>
    </xf>
    <xf numFmtId="4" fontId="4" fillId="3" borderId="13">
      <alignment horizontal="right" vertical="top" shrinkToFit="1"/>
    </xf>
    <xf numFmtId="0" fontId="3" fillId="0" borderId="14">
      <alignment vertical="top" shrinkToFit="1"/>
    </xf>
    <xf numFmtId="4" fontId="3" fillId="0" borderId="15">
      <alignment horizontal="right" vertical="top" shrinkToFit="1"/>
    </xf>
    <xf numFmtId="4" fontId="5" fillId="0" borderId="16">
      <alignment horizontal="right" vertical="top" shrinkToFit="1"/>
    </xf>
    <xf numFmtId="164" fontId="6" fillId="2" borderId="9">
      <alignment horizontal="right" vertical="top" wrapText="1" shrinkToFit="1"/>
    </xf>
    <xf numFmtId="164" fontId="6" fillId="2" borderId="10">
      <alignment horizontal="right" vertical="top" shrinkToFit="1"/>
    </xf>
    <xf numFmtId="164" fontId="4" fillId="3" borderId="12">
      <alignment horizontal="right" vertical="top" shrinkToFit="1"/>
    </xf>
    <xf numFmtId="164" fontId="4" fillId="3" borderId="13">
      <alignment horizontal="right" vertical="top" shrinkToFit="1"/>
    </xf>
    <xf numFmtId="164" fontId="8" fillId="2" borderId="10">
      <alignment horizontal="right" vertical="top" shrinkToFit="1"/>
    </xf>
    <xf numFmtId="0" fontId="15" fillId="0" borderId="1"/>
  </cellStyleXfs>
  <cellXfs count="54">
    <xf numFmtId="0" fontId="0" fillId="0" borderId="0" xfId="0"/>
    <xf numFmtId="0" fontId="0" fillId="0" borderId="0" xfId="0" applyProtection="1">
      <protection locked="0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164" fontId="10" fillId="0" borderId="1" xfId="50" applyFont="1" applyFill="1" applyBorder="1" applyAlignment="1">
      <alignment horizontal="right" vertical="top" wrapText="1"/>
    </xf>
    <xf numFmtId="164" fontId="10" fillId="0" borderId="1" xfId="50" applyFont="1" applyFill="1" applyBorder="1" applyAlignment="1">
      <alignment horizontal="center" vertical="center" wrapText="1"/>
    </xf>
    <xf numFmtId="164" fontId="10" fillId="0" borderId="1" xfId="50" applyFont="1" applyFill="1" applyBorder="1" applyAlignment="1">
      <alignment horizontal="right" vertical="center" wrapText="1"/>
    </xf>
    <xf numFmtId="0" fontId="11" fillId="0" borderId="1" xfId="2" applyNumberFormat="1" applyFont="1" applyFill="1" applyAlignment="1" applyProtection="1">
      <alignment horizontal="center" vertical="center" wrapText="1"/>
    </xf>
    <xf numFmtId="0" fontId="11" fillId="0" borderId="1" xfId="2" applyFont="1" applyFill="1" applyAlignment="1">
      <alignment vertical="top" wrapText="1"/>
    </xf>
    <xf numFmtId="0" fontId="11" fillId="0" borderId="1" xfId="2" applyFont="1" applyFill="1" applyAlignment="1">
      <alignment horizontal="center" vertical="center" wrapText="1"/>
    </xf>
    <xf numFmtId="0" fontId="11" fillId="0" borderId="1" xfId="2" applyFont="1" applyFill="1" applyAlignment="1">
      <alignment vertical="center" wrapText="1"/>
    </xf>
    <xf numFmtId="0" fontId="9" fillId="0" borderId="1" xfId="2" applyNumberFormat="1" applyFont="1" applyFill="1" applyAlignment="1" applyProtection="1">
      <alignment horizontal="right" vertical="top" wrapText="1"/>
    </xf>
    <xf numFmtId="0" fontId="9" fillId="0" borderId="1" xfId="2" applyFont="1" applyFill="1" applyAlignment="1">
      <alignment horizontal="right" vertical="top" wrapText="1"/>
    </xf>
    <xf numFmtId="0" fontId="3" fillId="0" borderId="1" xfId="25" applyNumberFormat="1" applyBorder="1" applyProtection="1"/>
    <xf numFmtId="0" fontId="17" fillId="2" borderId="24" xfId="11" applyNumberFormat="1" applyFont="1" applyBorder="1" applyProtection="1">
      <alignment horizontal="left" vertical="top" wrapText="1"/>
    </xf>
    <xf numFmtId="49" fontId="17" fillId="2" borderId="24" xfId="12" applyNumberFormat="1" applyFont="1" applyBorder="1" applyProtection="1">
      <alignment horizontal="center" vertical="top" wrapText="1" shrinkToFit="1"/>
    </xf>
    <xf numFmtId="0" fontId="17" fillId="3" borderId="24" xfId="16" quotePrefix="1" applyNumberFormat="1" applyFont="1" applyBorder="1" applyProtection="1">
      <alignment horizontal="left" vertical="top" wrapText="1"/>
    </xf>
    <xf numFmtId="49" fontId="17" fillId="3" borderId="24" xfId="17" applyNumberFormat="1" applyFont="1" applyBorder="1" applyProtection="1">
      <alignment horizontal="center" vertical="top" shrinkToFit="1"/>
    </xf>
    <xf numFmtId="0" fontId="9" fillId="0" borderId="24" xfId="21" quotePrefix="1" applyNumberFormat="1" applyFont="1" applyBorder="1" applyProtection="1">
      <alignment horizontal="left" vertical="top" wrapText="1"/>
    </xf>
    <xf numFmtId="49" fontId="9" fillId="0" borderId="24" xfId="22" applyNumberFormat="1" applyFont="1" applyBorder="1" applyProtection="1">
      <alignment horizontal="center" vertical="top" shrinkToFit="1"/>
    </xf>
    <xf numFmtId="0" fontId="17" fillId="3" borderId="25" xfId="15" applyNumberFormat="1" applyFont="1" applyBorder="1" applyProtection="1">
      <alignment horizontal="center" vertical="top" shrinkToFit="1"/>
    </xf>
    <xf numFmtId="0" fontId="9" fillId="0" borderId="25" xfId="20" applyNumberFormat="1" applyFont="1" applyBorder="1" applyProtection="1">
      <alignment horizontal="center" vertical="top" shrinkToFit="1"/>
    </xf>
    <xf numFmtId="0" fontId="17" fillId="3" borderId="21" xfId="15" applyNumberFormat="1" applyFont="1" applyBorder="1" applyProtection="1">
      <alignment horizontal="center" vertical="top" shrinkToFit="1"/>
    </xf>
    <xf numFmtId="0" fontId="17" fillId="3" borderId="22" xfId="16" quotePrefix="1" applyNumberFormat="1" applyFont="1" applyBorder="1" applyProtection="1">
      <alignment horizontal="left" vertical="top" wrapText="1"/>
    </xf>
    <xf numFmtId="49" fontId="17" fillId="3" borderId="22" xfId="17" applyNumberFormat="1" applyFont="1" applyBorder="1" applyProtection="1">
      <alignment horizontal="center" vertical="top" shrinkToFit="1"/>
    </xf>
    <xf numFmtId="0" fontId="14" fillId="0" borderId="24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26" xfId="51" applyNumberFormat="1" applyFont="1" applyFill="1" applyBorder="1" applyAlignment="1" applyProtection="1">
      <alignment horizontal="center" vertical="center" wrapText="1"/>
      <protection locked="0"/>
    </xf>
    <xf numFmtId="0" fontId="17" fillId="2" borderId="25" xfId="10" applyNumberFormat="1" applyFont="1" applyBorder="1" applyProtection="1">
      <alignment horizontal="center" vertical="top" shrinkToFit="1"/>
    </xf>
    <xf numFmtId="165" fontId="17" fillId="2" borderId="24" xfId="13" applyNumberFormat="1" applyFont="1" applyBorder="1" applyProtection="1">
      <alignment horizontal="right" vertical="top" wrapText="1" shrinkToFit="1"/>
    </xf>
    <xf numFmtId="165" fontId="17" fillId="2" borderId="26" xfId="14" applyNumberFormat="1" applyFont="1" applyBorder="1" applyProtection="1">
      <alignment horizontal="right" vertical="top" shrinkToFit="1"/>
    </xf>
    <xf numFmtId="165" fontId="17" fillId="3" borderId="24" xfId="18" applyNumberFormat="1" applyFont="1" applyBorder="1" applyProtection="1">
      <alignment horizontal="right" vertical="top" shrinkToFit="1"/>
    </xf>
    <xf numFmtId="165" fontId="17" fillId="3" borderId="26" xfId="19" applyNumberFormat="1" applyFont="1" applyBorder="1" applyProtection="1">
      <alignment horizontal="right" vertical="top" shrinkToFit="1"/>
    </xf>
    <xf numFmtId="165" fontId="9" fillId="0" borderId="24" xfId="23" applyNumberFormat="1" applyFont="1" applyBorder="1" applyProtection="1">
      <alignment horizontal="right" vertical="top" shrinkToFit="1"/>
    </xf>
    <xf numFmtId="165" fontId="9" fillId="0" borderId="26" xfId="24" applyNumberFormat="1" applyFont="1" applyBorder="1" applyProtection="1">
      <alignment horizontal="right" vertical="top" shrinkToFit="1"/>
    </xf>
    <xf numFmtId="165" fontId="17" fillId="3" borderId="22" xfId="18" applyNumberFormat="1" applyFont="1" applyBorder="1" applyProtection="1">
      <alignment horizontal="right" vertical="top" shrinkToFit="1"/>
    </xf>
    <xf numFmtId="165" fontId="17" fillId="3" borderId="23" xfId="19" applyNumberFormat="1" applyFont="1" applyBorder="1" applyProtection="1">
      <alignment horizontal="right" vertical="top" shrinkToFit="1"/>
    </xf>
    <xf numFmtId="165" fontId="17" fillId="4" borderId="26" xfId="19" applyNumberFormat="1" applyFont="1" applyFill="1" applyBorder="1" applyProtection="1">
      <alignment horizontal="right" vertical="top" shrinkToFi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0" fontId="3" fillId="0" borderId="1" xfId="26" applyNumberFormat="1" applyProtection="1">
      <alignment horizontal="left" vertical="top" wrapText="1"/>
    </xf>
    <xf numFmtId="0" fontId="3" fillId="0" borderId="1" xfId="26">
      <alignment horizontal="left" vertical="top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14" fillId="0" borderId="19" xfId="0" applyNumberFormat="1" applyFont="1" applyFill="1" applyBorder="1" applyAlignment="1">
      <alignment horizontal="center" vertical="center" wrapText="1"/>
    </xf>
    <xf numFmtId="0" fontId="14" fillId="0" borderId="24" xfId="0" applyNumberFormat="1" applyFont="1" applyFill="1" applyBorder="1" applyAlignment="1">
      <alignment horizontal="center" vertical="center" wrapText="1"/>
    </xf>
    <xf numFmtId="49" fontId="14" fillId="0" borderId="19" xfId="51" applyNumberFormat="1" applyFont="1" applyFill="1" applyBorder="1" applyAlignment="1" applyProtection="1">
      <alignment horizontal="center" vertical="center" wrapText="1"/>
      <protection locked="0"/>
    </xf>
    <xf numFmtId="49" fontId="14" fillId="0" borderId="24" xfId="51" applyNumberFormat="1" applyFont="1" applyFill="1" applyBorder="1" applyAlignment="1" applyProtection="1">
      <alignment horizontal="center" vertical="center" wrapText="1"/>
      <protection locked="0"/>
    </xf>
    <xf numFmtId="0" fontId="14" fillId="0" borderId="19" xfId="51" applyFont="1" applyFill="1" applyBorder="1" applyAlignment="1" applyProtection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right" vertical="top" wrapText="1"/>
    </xf>
    <xf numFmtId="164" fontId="9" fillId="0" borderId="1" xfId="50" applyFont="1" applyFill="1" applyBorder="1" applyAlignment="1">
      <alignment horizontal="right" vertical="top" wrapText="1"/>
    </xf>
    <xf numFmtId="0" fontId="9" fillId="0" borderId="1" xfId="2" applyNumberFormat="1" applyFont="1" applyFill="1" applyAlignment="1" applyProtection="1">
      <alignment horizontal="right" vertical="top" wrapText="1"/>
    </xf>
    <xf numFmtId="0" fontId="9" fillId="0" borderId="1" xfId="2" applyFont="1" applyFill="1" applyAlignment="1">
      <alignment horizontal="right" vertical="top" wrapText="1"/>
    </xf>
    <xf numFmtId="0" fontId="12" fillId="0" borderId="1" xfId="2" applyNumberFormat="1" applyFont="1" applyFill="1" applyProtection="1">
      <alignment horizontal="center" vertical="top" wrapText="1"/>
    </xf>
    <xf numFmtId="0" fontId="12" fillId="0" borderId="1" xfId="2" applyFont="1" applyFill="1">
      <alignment horizontal="center" vertical="top" wrapText="1"/>
    </xf>
  </cellXfs>
  <cellStyles count="52">
    <cellStyle name="br" xfId="29"/>
    <cellStyle name="col" xfId="28"/>
    <cellStyle name="ex59" xfId="33"/>
    <cellStyle name="ex60" xfId="34"/>
    <cellStyle name="ex61" xfId="35"/>
    <cellStyle name="ex62" xfId="36"/>
    <cellStyle name="ex63" xfId="37"/>
    <cellStyle name="ex64" xfId="38"/>
    <cellStyle name="ex65" xfId="39"/>
    <cellStyle name="ex66" xfId="40"/>
    <cellStyle name="ex67" xfId="41"/>
    <cellStyle name="ex68" xfId="42"/>
    <cellStyle name="ex69" xfId="43"/>
    <cellStyle name="ex70" xfId="21"/>
    <cellStyle name="ex71" xfId="22"/>
    <cellStyle name="ex72" xfId="44"/>
    <cellStyle name="ex73" xfId="45"/>
    <cellStyle name="st102" xfId="50"/>
    <cellStyle name="st58" xfId="3"/>
    <cellStyle name="st74" xfId="46"/>
    <cellStyle name="st75" xfId="47"/>
    <cellStyle name="st76" xfId="48"/>
    <cellStyle name="st77" xfId="49"/>
    <cellStyle name="st78" xfId="23"/>
    <cellStyle name="st79" xfId="24"/>
    <cellStyle name="st80" xfId="20"/>
    <cellStyle name="st81" xfId="15"/>
    <cellStyle name="st82" xfId="16"/>
    <cellStyle name="st83" xfId="17"/>
    <cellStyle name="st84" xfId="18"/>
    <cellStyle name="st85" xfId="19"/>
    <cellStyle name="st86" xfId="10"/>
    <cellStyle name="st87" xfId="11"/>
    <cellStyle name="st88" xfId="12"/>
    <cellStyle name="st89" xfId="13"/>
    <cellStyle name="st90" xfId="14"/>
    <cellStyle name="st91" xfId="7"/>
    <cellStyle name="st92" xfId="8"/>
    <cellStyle name="st93" xfId="9"/>
    <cellStyle name="st94" xfId="1"/>
    <cellStyle name="st95" xfId="4"/>
    <cellStyle name="st96" xfId="5"/>
    <cellStyle name="st97" xfId="6"/>
    <cellStyle name="style0" xfId="30"/>
    <cellStyle name="td" xfId="31"/>
    <cellStyle name="tr" xfId="27"/>
    <cellStyle name="xl_bot_header" xfId="32"/>
    <cellStyle name="xl_footer" xfId="26"/>
    <cellStyle name="xl_header" xfId="2"/>
    <cellStyle name="xl_nototal_top" xfId="25"/>
    <cellStyle name="Обычный" xfId="0" builtinId="0"/>
    <cellStyle name="Обычный_Лист1" xfId="5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showGridLines="0" tabSelected="1" workbookViewId="0">
      <pane ySplit="9" topLeftCell="A18" activePane="bottomLeft" state="frozen"/>
      <selection pane="bottomLeft" activeCell="F21" sqref="F21"/>
    </sheetView>
  </sheetViews>
  <sheetFormatPr defaultRowHeight="15" outlineLevelRow="2" x14ac:dyDescent="0.25"/>
  <cols>
    <col min="1" max="1" width="4.5703125" style="1" customWidth="1"/>
    <col min="2" max="2" width="55.7109375" style="1" customWidth="1"/>
    <col min="3" max="3" width="12.5703125" style="1" customWidth="1"/>
    <col min="4" max="5" width="11.5703125" style="1" customWidth="1"/>
    <col min="6" max="16384" width="9.140625" style="1"/>
  </cols>
  <sheetData>
    <row r="1" spans="1:5" ht="8.25" customHeight="1" x14ac:dyDescent="0.25">
      <c r="A1" s="48"/>
      <c r="B1" s="49"/>
      <c r="C1" s="49"/>
      <c r="D1" s="49"/>
      <c r="E1" s="49"/>
    </row>
    <row r="2" spans="1:5" ht="4.5" customHeight="1" x14ac:dyDescent="0.25">
      <c r="A2" s="2"/>
      <c r="B2" s="3"/>
      <c r="C2" s="4"/>
      <c r="D2" s="5"/>
      <c r="E2" s="5"/>
    </row>
    <row r="3" spans="1:5" ht="33.75" customHeight="1" x14ac:dyDescent="0.25">
      <c r="A3" s="50" t="s">
        <v>95</v>
      </c>
      <c r="B3" s="51"/>
      <c r="C3" s="51"/>
      <c r="D3" s="51"/>
      <c r="E3" s="51"/>
    </row>
    <row r="4" spans="1:5" ht="8.25" customHeight="1" x14ac:dyDescent="0.25">
      <c r="A4" s="10"/>
      <c r="B4" s="11"/>
      <c r="C4" s="11"/>
      <c r="D4" s="11"/>
      <c r="E4" s="11"/>
    </row>
    <row r="5" spans="1:5" ht="6" customHeight="1" x14ac:dyDescent="0.25">
      <c r="A5" s="6"/>
      <c r="B5" s="7"/>
      <c r="C5" s="8"/>
      <c r="D5" s="9"/>
      <c r="E5" s="9"/>
    </row>
    <row r="6" spans="1:5" ht="46.5" customHeight="1" x14ac:dyDescent="0.25">
      <c r="A6" s="52" t="s">
        <v>96</v>
      </c>
      <c r="B6" s="53"/>
      <c r="C6" s="53"/>
      <c r="D6" s="53"/>
      <c r="E6" s="53"/>
    </row>
    <row r="7" spans="1:5" ht="6.75" customHeight="1" thickBot="1" x14ac:dyDescent="0.3">
      <c r="A7" s="36"/>
      <c r="B7" s="37"/>
      <c r="C7" s="37"/>
      <c r="D7" s="37"/>
      <c r="E7" s="37"/>
    </row>
    <row r="8" spans="1:5" ht="23.25" customHeight="1" x14ac:dyDescent="0.25">
      <c r="A8" s="40" t="s">
        <v>97</v>
      </c>
      <c r="B8" s="42" t="s">
        <v>98</v>
      </c>
      <c r="C8" s="44" t="s">
        <v>99</v>
      </c>
      <c r="D8" s="46" t="s">
        <v>100</v>
      </c>
      <c r="E8" s="47"/>
    </row>
    <row r="9" spans="1:5" ht="38.25" customHeight="1" x14ac:dyDescent="0.25">
      <c r="A9" s="41"/>
      <c r="B9" s="43"/>
      <c r="C9" s="45"/>
      <c r="D9" s="24" t="s">
        <v>101</v>
      </c>
      <c r="E9" s="25" t="s">
        <v>102</v>
      </c>
    </row>
    <row r="10" spans="1:5" x14ac:dyDescent="0.25">
      <c r="A10" s="26">
        <f t="shared" ref="A10:A41" si="0">ROW()-9</f>
        <v>1</v>
      </c>
      <c r="B10" s="13" t="s">
        <v>0</v>
      </c>
      <c r="C10" s="14"/>
      <c r="D10" s="27">
        <f>3399719.17292-16812.3</f>
        <v>3382906.87292</v>
      </c>
      <c r="E10" s="28">
        <f>3390445.59892-16812.3</f>
        <v>3373633.29892</v>
      </c>
    </row>
    <row r="11" spans="1:5" ht="60" x14ac:dyDescent="0.25">
      <c r="A11" s="19">
        <f t="shared" si="0"/>
        <v>2</v>
      </c>
      <c r="B11" s="15" t="s">
        <v>1</v>
      </c>
      <c r="C11" s="16" t="s">
        <v>2</v>
      </c>
      <c r="D11" s="29">
        <v>270911.68800000002</v>
      </c>
      <c r="E11" s="30">
        <v>264636.58399999997</v>
      </c>
    </row>
    <row r="12" spans="1:5" ht="45" outlineLevel="2" x14ac:dyDescent="0.25">
      <c r="A12" s="20">
        <f t="shared" si="0"/>
        <v>3</v>
      </c>
      <c r="B12" s="17" t="s">
        <v>3</v>
      </c>
      <c r="C12" s="18" t="s">
        <v>4</v>
      </c>
      <c r="D12" s="31">
        <f>13244.2-190.2</f>
        <v>13054</v>
      </c>
      <c r="E12" s="32">
        <f>12919.1-190.2</f>
        <v>12728.9</v>
      </c>
    </row>
    <row r="13" spans="1:5" ht="30" outlineLevel="2" x14ac:dyDescent="0.25">
      <c r="A13" s="20">
        <f t="shared" si="0"/>
        <v>4</v>
      </c>
      <c r="B13" s="17" t="s">
        <v>5</v>
      </c>
      <c r="C13" s="18" t="s">
        <v>6</v>
      </c>
      <c r="D13" s="31">
        <v>6557.5</v>
      </c>
      <c r="E13" s="32">
        <v>6557.5</v>
      </c>
    </row>
    <row r="14" spans="1:5" ht="45" outlineLevel="2" x14ac:dyDescent="0.25">
      <c r="A14" s="20">
        <f t="shared" si="0"/>
        <v>5</v>
      </c>
      <c r="B14" s="17" t="s">
        <v>7</v>
      </c>
      <c r="C14" s="18" t="s">
        <v>8</v>
      </c>
      <c r="D14" s="31">
        <v>4100</v>
      </c>
      <c r="E14" s="32">
        <v>4200</v>
      </c>
    </row>
    <row r="15" spans="1:5" ht="45" outlineLevel="2" x14ac:dyDescent="0.25">
      <c r="A15" s="20">
        <f t="shared" si="0"/>
        <v>6</v>
      </c>
      <c r="B15" s="17" t="s">
        <v>9</v>
      </c>
      <c r="C15" s="18" t="s">
        <v>10</v>
      </c>
      <c r="D15" s="31">
        <v>283</v>
      </c>
      <c r="E15" s="32">
        <v>294</v>
      </c>
    </row>
    <row r="16" spans="1:5" ht="105" outlineLevel="2" x14ac:dyDescent="0.25">
      <c r="A16" s="20">
        <f t="shared" si="0"/>
        <v>7</v>
      </c>
      <c r="B16" s="17" t="s">
        <v>11</v>
      </c>
      <c r="C16" s="18" t="s">
        <v>12</v>
      </c>
      <c r="D16" s="31">
        <v>20071.099999999999</v>
      </c>
      <c r="E16" s="32">
        <v>17672.2</v>
      </c>
    </row>
    <row r="17" spans="1:5" ht="45" outlineLevel="2" x14ac:dyDescent="0.25">
      <c r="A17" s="20">
        <f t="shared" si="0"/>
        <v>8</v>
      </c>
      <c r="B17" s="17" t="s">
        <v>13</v>
      </c>
      <c r="C17" s="18" t="s">
        <v>14</v>
      </c>
      <c r="D17" s="31">
        <v>2850</v>
      </c>
      <c r="E17" s="32">
        <v>2850</v>
      </c>
    </row>
    <row r="18" spans="1:5" ht="60" outlineLevel="2" x14ac:dyDescent="0.25">
      <c r="A18" s="20">
        <f t="shared" si="0"/>
        <v>9</v>
      </c>
      <c r="B18" s="17" t="s">
        <v>15</v>
      </c>
      <c r="C18" s="18" t="s">
        <v>16</v>
      </c>
      <c r="D18" s="31">
        <v>6819.6</v>
      </c>
      <c r="E18" s="32">
        <v>6007.2</v>
      </c>
    </row>
    <row r="19" spans="1:5" ht="45" outlineLevel="2" x14ac:dyDescent="0.25">
      <c r="A19" s="20">
        <f t="shared" si="0"/>
        <v>10</v>
      </c>
      <c r="B19" s="17" t="s">
        <v>17</v>
      </c>
      <c r="C19" s="18" t="s">
        <v>18</v>
      </c>
      <c r="D19" s="31">
        <v>4361.8220000000001</v>
      </c>
      <c r="E19" s="32">
        <v>3945.1</v>
      </c>
    </row>
    <row r="20" spans="1:5" ht="45" outlineLevel="2" x14ac:dyDescent="0.25">
      <c r="A20" s="20">
        <f t="shared" si="0"/>
        <v>11</v>
      </c>
      <c r="B20" s="17" t="s">
        <v>19</v>
      </c>
      <c r="C20" s="18" t="s">
        <v>20</v>
      </c>
      <c r="D20" s="31">
        <v>57082.2</v>
      </c>
      <c r="E20" s="32">
        <v>54711.8</v>
      </c>
    </row>
    <row r="21" spans="1:5" ht="60" outlineLevel="2" x14ac:dyDescent="0.25">
      <c r="A21" s="20">
        <f t="shared" si="0"/>
        <v>12</v>
      </c>
      <c r="B21" s="17" t="s">
        <v>21</v>
      </c>
      <c r="C21" s="18" t="s">
        <v>22</v>
      </c>
      <c r="D21" s="31">
        <f>149379.466+190.2</f>
        <v>149569.666</v>
      </c>
      <c r="E21" s="32">
        <f>149915.184+190.2</f>
        <v>150105.38400000002</v>
      </c>
    </row>
    <row r="22" spans="1:5" ht="45" outlineLevel="2" x14ac:dyDescent="0.25">
      <c r="A22" s="20">
        <f t="shared" si="0"/>
        <v>13</v>
      </c>
      <c r="B22" s="17" t="s">
        <v>23</v>
      </c>
      <c r="C22" s="18" t="s">
        <v>24</v>
      </c>
      <c r="D22" s="31">
        <v>1000</v>
      </c>
      <c r="E22" s="32">
        <v>300</v>
      </c>
    </row>
    <row r="23" spans="1:5" ht="60" outlineLevel="2" x14ac:dyDescent="0.25">
      <c r="A23" s="20">
        <f t="shared" si="0"/>
        <v>14</v>
      </c>
      <c r="B23" s="17" t="s">
        <v>25</v>
      </c>
      <c r="C23" s="18" t="s">
        <v>26</v>
      </c>
      <c r="D23" s="31">
        <v>1774.2</v>
      </c>
      <c r="E23" s="32">
        <v>1774.2</v>
      </c>
    </row>
    <row r="24" spans="1:5" ht="45" outlineLevel="2" x14ac:dyDescent="0.25">
      <c r="A24" s="20">
        <f t="shared" si="0"/>
        <v>15</v>
      </c>
      <c r="B24" s="17" t="s">
        <v>27</v>
      </c>
      <c r="C24" s="18" t="s">
        <v>28</v>
      </c>
      <c r="D24" s="31">
        <v>3388.6</v>
      </c>
      <c r="E24" s="32">
        <v>3490.3</v>
      </c>
    </row>
    <row r="25" spans="1:5" ht="60" x14ac:dyDescent="0.25">
      <c r="A25" s="19">
        <f t="shared" si="0"/>
        <v>16</v>
      </c>
      <c r="B25" s="15" t="s">
        <v>29</v>
      </c>
      <c r="C25" s="16" t="s">
        <v>30</v>
      </c>
      <c r="D25" s="29">
        <v>19338.599999999999</v>
      </c>
      <c r="E25" s="30">
        <v>19340.5</v>
      </c>
    </row>
    <row r="26" spans="1:5" ht="60" outlineLevel="2" x14ac:dyDescent="0.25">
      <c r="A26" s="20">
        <f t="shared" si="0"/>
        <v>17</v>
      </c>
      <c r="B26" s="17" t="s">
        <v>31</v>
      </c>
      <c r="C26" s="18" t="s">
        <v>32</v>
      </c>
      <c r="D26" s="31">
        <v>1089.0999999999999</v>
      </c>
      <c r="E26" s="32">
        <v>1089.0999999999999</v>
      </c>
    </row>
    <row r="27" spans="1:5" ht="75" outlineLevel="2" x14ac:dyDescent="0.25">
      <c r="A27" s="20">
        <f t="shared" si="0"/>
        <v>18</v>
      </c>
      <c r="B27" s="17" t="s">
        <v>33</v>
      </c>
      <c r="C27" s="18" t="s">
        <v>34</v>
      </c>
      <c r="D27" s="31">
        <v>18249.5</v>
      </c>
      <c r="E27" s="32">
        <v>18251.400000000001</v>
      </c>
    </row>
    <row r="28" spans="1:5" ht="45" x14ac:dyDescent="0.25">
      <c r="A28" s="19">
        <f t="shared" si="0"/>
        <v>19</v>
      </c>
      <c r="B28" s="15" t="s">
        <v>35</v>
      </c>
      <c r="C28" s="16" t="s">
        <v>36</v>
      </c>
      <c r="D28" s="29">
        <v>22068.1</v>
      </c>
      <c r="E28" s="30">
        <v>22068.1</v>
      </c>
    </row>
    <row r="29" spans="1:5" ht="75" outlineLevel="2" x14ac:dyDescent="0.25">
      <c r="A29" s="20">
        <f t="shared" si="0"/>
        <v>20</v>
      </c>
      <c r="B29" s="17" t="s">
        <v>37</v>
      </c>
      <c r="C29" s="18" t="s">
        <v>38</v>
      </c>
      <c r="D29" s="31">
        <v>22068.1</v>
      </c>
      <c r="E29" s="32">
        <v>22068.1</v>
      </c>
    </row>
    <row r="30" spans="1:5" ht="75" x14ac:dyDescent="0.25">
      <c r="A30" s="19">
        <f t="shared" si="0"/>
        <v>21</v>
      </c>
      <c r="B30" s="15" t="s">
        <v>39</v>
      </c>
      <c r="C30" s="16" t="s">
        <v>40</v>
      </c>
      <c r="D30" s="29">
        <v>267501.70302000002</v>
      </c>
      <c r="E30" s="35">
        <v>257951.95301999999</v>
      </c>
    </row>
    <row r="31" spans="1:5" ht="75" outlineLevel="2" x14ac:dyDescent="0.25">
      <c r="A31" s="20">
        <f t="shared" si="0"/>
        <v>22</v>
      </c>
      <c r="B31" s="17" t="s">
        <v>41</v>
      </c>
      <c r="C31" s="18" t="s">
        <v>42</v>
      </c>
      <c r="D31" s="31">
        <v>15388</v>
      </c>
      <c r="E31" s="32">
        <v>5104.7</v>
      </c>
    </row>
    <row r="32" spans="1:5" ht="45" outlineLevel="2" x14ac:dyDescent="0.25">
      <c r="A32" s="20">
        <f t="shared" si="0"/>
        <v>23</v>
      </c>
      <c r="B32" s="17" t="s">
        <v>43</v>
      </c>
      <c r="C32" s="18" t="s">
        <v>44</v>
      </c>
      <c r="D32" s="31">
        <v>31533.4</v>
      </c>
      <c r="E32" s="32">
        <v>32218.7</v>
      </c>
    </row>
    <row r="33" spans="1:5" ht="45" outlineLevel="2" x14ac:dyDescent="0.25">
      <c r="A33" s="20">
        <f t="shared" si="0"/>
        <v>24</v>
      </c>
      <c r="B33" s="17" t="s">
        <v>45</v>
      </c>
      <c r="C33" s="18" t="s">
        <v>46</v>
      </c>
      <c r="D33" s="31">
        <v>134.80000000000001</v>
      </c>
      <c r="E33" s="32">
        <v>140.19999999999999</v>
      </c>
    </row>
    <row r="34" spans="1:5" ht="45" outlineLevel="2" x14ac:dyDescent="0.25">
      <c r="A34" s="20">
        <f t="shared" si="0"/>
        <v>25</v>
      </c>
      <c r="B34" s="17" t="s">
        <v>47</v>
      </c>
      <c r="C34" s="18" t="s">
        <v>48</v>
      </c>
      <c r="D34" s="31">
        <v>105330.3</v>
      </c>
      <c r="E34" s="32">
        <v>106298</v>
      </c>
    </row>
    <row r="35" spans="1:5" ht="30" outlineLevel="2" x14ac:dyDescent="0.25">
      <c r="A35" s="20">
        <f t="shared" si="0"/>
        <v>26</v>
      </c>
      <c r="B35" s="17" t="s">
        <v>49</v>
      </c>
      <c r="C35" s="18" t="s">
        <v>50</v>
      </c>
      <c r="D35" s="31">
        <v>85797.58</v>
      </c>
      <c r="E35" s="32">
        <v>85960.43</v>
      </c>
    </row>
    <row r="36" spans="1:5" ht="90" outlineLevel="2" x14ac:dyDescent="0.25">
      <c r="A36" s="20">
        <f t="shared" si="0"/>
        <v>27</v>
      </c>
      <c r="B36" s="17" t="s">
        <v>51</v>
      </c>
      <c r="C36" s="18" t="s">
        <v>52</v>
      </c>
      <c r="D36" s="31">
        <v>29317.623019999999</v>
      </c>
      <c r="E36" s="32">
        <v>28229.923019999998</v>
      </c>
    </row>
    <row r="37" spans="1:5" ht="45" x14ac:dyDescent="0.25">
      <c r="A37" s="19">
        <f t="shared" si="0"/>
        <v>28</v>
      </c>
      <c r="B37" s="15" t="s">
        <v>53</v>
      </c>
      <c r="C37" s="16" t="s">
        <v>54</v>
      </c>
      <c r="D37" s="29">
        <v>2552433.2000000002</v>
      </c>
      <c r="E37" s="30">
        <v>2595209.21</v>
      </c>
    </row>
    <row r="38" spans="1:5" ht="45" outlineLevel="2" x14ac:dyDescent="0.25">
      <c r="A38" s="20">
        <f t="shared" si="0"/>
        <v>29</v>
      </c>
      <c r="B38" s="17" t="s">
        <v>55</v>
      </c>
      <c r="C38" s="18" t="s">
        <v>56</v>
      </c>
      <c r="D38" s="31">
        <v>1966383.18</v>
      </c>
      <c r="E38" s="32">
        <v>2002872.82</v>
      </c>
    </row>
    <row r="39" spans="1:5" ht="60" outlineLevel="2" x14ac:dyDescent="0.25">
      <c r="A39" s="20">
        <f t="shared" si="0"/>
        <v>30</v>
      </c>
      <c r="B39" s="17" t="s">
        <v>57</v>
      </c>
      <c r="C39" s="18" t="s">
        <v>58</v>
      </c>
      <c r="D39" s="31">
        <v>12249.9</v>
      </c>
      <c r="E39" s="32">
        <v>11749.9</v>
      </c>
    </row>
    <row r="40" spans="1:5" ht="45" outlineLevel="2" x14ac:dyDescent="0.25">
      <c r="A40" s="20">
        <f t="shared" si="0"/>
        <v>31</v>
      </c>
      <c r="B40" s="17" t="s">
        <v>59</v>
      </c>
      <c r="C40" s="18" t="s">
        <v>60</v>
      </c>
      <c r="D40" s="31">
        <v>3048.73</v>
      </c>
      <c r="E40" s="32">
        <v>3048.73</v>
      </c>
    </row>
    <row r="41" spans="1:5" ht="45" outlineLevel="2" x14ac:dyDescent="0.25">
      <c r="A41" s="20">
        <f t="shared" si="0"/>
        <v>32</v>
      </c>
      <c r="B41" s="17" t="s">
        <v>61</v>
      </c>
      <c r="C41" s="18" t="s">
        <v>62</v>
      </c>
      <c r="D41" s="31">
        <v>125650.89</v>
      </c>
      <c r="E41" s="32">
        <v>132629.9</v>
      </c>
    </row>
    <row r="42" spans="1:5" ht="45" outlineLevel="2" x14ac:dyDescent="0.25">
      <c r="A42" s="20">
        <f t="shared" ref="A42:A57" si="1">ROW()-9</f>
        <v>33</v>
      </c>
      <c r="B42" s="17" t="s">
        <v>63</v>
      </c>
      <c r="C42" s="18" t="s">
        <v>64</v>
      </c>
      <c r="D42" s="31">
        <v>53618.6</v>
      </c>
      <c r="E42" s="32">
        <v>53290.8</v>
      </c>
    </row>
    <row r="43" spans="1:5" ht="45" outlineLevel="2" x14ac:dyDescent="0.25">
      <c r="A43" s="20">
        <f t="shared" si="1"/>
        <v>34</v>
      </c>
      <c r="B43" s="17" t="s">
        <v>65</v>
      </c>
      <c r="C43" s="18" t="s">
        <v>66</v>
      </c>
      <c r="D43" s="31">
        <v>262241.3</v>
      </c>
      <c r="E43" s="32">
        <v>262480.40000000002</v>
      </c>
    </row>
    <row r="44" spans="1:5" ht="30" outlineLevel="2" x14ac:dyDescent="0.25">
      <c r="A44" s="20">
        <f t="shared" si="1"/>
        <v>35</v>
      </c>
      <c r="B44" s="17" t="s">
        <v>67</v>
      </c>
      <c r="C44" s="18" t="s">
        <v>68</v>
      </c>
      <c r="D44" s="31">
        <v>41040.5</v>
      </c>
      <c r="E44" s="32">
        <v>40890.53</v>
      </c>
    </row>
    <row r="45" spans="1:5" ht="60" outlineLevel="2" x14ac:dyDescent="0.25">
      <c r="A45" s="20">
        <f t="shared" si="1"/>
        <v>36</v>
      </c>
      <c r="B45" s="17" t="s">
        <v>69</v>
      </c>
      <c r="C45" s="18" t="s">
        <v>70</v>
      </c>
      <c r="D45" s="31">
        <v>88200</v>
      </c>
      <c r="E45" s="32">
        <v>88246.2</v>
      </c>
    </row>
    <row r="46" spans="1:5" ht="60" x14ac:dyDescent="0.25">
      <c r="A46" s="19">
        <f t="shared" si="1"/>
        <v>37</v>
      </c>
      <c r="B46" s="15" t="s">
        <v>71</v>
      </c>
      <c r="C46" s="16" t="s">
        <v>72</v>
      </c>
      <c r="D46" s="29">
        <v>62444.7</v>
      </c>
      <c r="E46" s="30">
        <v>19131.400000000001</v>
      </c>
    </row>
    <row r="47" spans="1:5" ht="60" outlineLevel="2" x14ac:dyDescent="0.25">
      <c r="A47" s="20">
        <f t="shared" si="1"/>
        <v>38</v>
      </c>
      <c r="B47" s="17" t="s">
        <v>73</v>
      </c>
      <c r="C47" s="18" t="s">
        <v>74</v>
      </c>
      <c r="D47" s="31">
        <v>40617.800000000003</v>
      </c>
      <c r="E47" s="32">
        <v>0</v>
      </c>
    </row>
    <row r="48" spans="1:5" ht="45" outlineLevel="2" x14ac:dyDescent="0.25">
      <c r="A48" s="20">
        <f t="shared" si="1"/>
        <v>39</v>
      </c>
      <c r="B48" s="17" t="s">
        <v>75</v>
      </c>
      <c r="C48" s="18" t="s">
        <v>76</v>
      </c>
      <c r="D48" s="31">
        <v>0</v>
      </c>
      <c r="E48" s="32">
        <v>804.5</v>
      </c>
    </row>
    <row r="49" spans="1:5" ht="75" outlineLevel="2" x14ac:dyDescent="0.25">
      <c r="A49" s="20">
        <f t="shared" si="1"/>
        <v>40</v>
      </c>
      <c r="B49" s="17" t="s">
        <v>77</v>
      </c>
      <c r="C49" s="18" t="s">
        <v>78</v>
      </c>
      <c r="D49" s="31">
        <v>21826.9</v>
      </c>
      <c r="E49" s="32">
        <v>18326.900000000001</v>
      </c>
    </row>
    <row r="50" spans="1:5" ht="45" x14ac:dyDescent="0.25">
      <c r="A50" s="19">
        <f t="shared" si="1"/>
        <v>41</v>
      </c>
      <c r="B50" s="15" t="s">
        <v>79</v>
      </c>
      <c r="C50" s="16" t="s">
        <v>80</v>
      </c>
      <c r="D50" s="29">
        <v>181856.94</v>
      </c>
      <c r="E50" s="30">
        <v>187595.44</v>
      </c>
    </row>
    <row r="51" spans="1:5" ht="45" outlineLevel="2" x14ac:dyDescent="0.25">
      <c r="A51" s="20">
        <f t="shared" si="1"/>
        <v>42</v>
      </c>
      <c r="B51" s="17" t="s">
        <v>81</v>
      </c>
      <c r="C51" s="18" t="s">
        <v>82</v>
      </c>
      <c r="D51" s="31">
        <v>155336.79999999999</v>
      </c>
      <c r="E51" s="32">
        <v>160712.29999999999</v>
      </c>
    </row>
    <row r="52" spans="1:5" ht="45" outlineLevel="2" x14ac:dyDescent="0.25">
      <c r="A52" s="20">
        <f t="shared" si="1"/>
        <v>43</v>
      </c>
      <c r="B52" s="17" t="s">
        <v>83</v>
      </c>
      <c r="C52" s="18" t="s">
        <v>84</v>
      </c>
      <c r="D52" s="31">
        <v>5327.44</v>
      </c>
      <c r="E52" s="32">
        <v>5327.44</v>
      </c>
    </row>
    <row r="53" spans="1:5" ht="60" outlineLevel="2" x14ac:dyDescent="0.25">
      <c r="A53" s="20">
        <f t="shared" si="1"/>
        <v>44</v>
      </c>
      <c r="B53" s="17" t="s">
        <v>85</v>
      </c>
      <c r="C53" s="18" t="s">
        <v>86</v>
      </c>
      <c r="D53" s="31">
        <v>169.3</v>
      </c>
      <c r="E53" s="32">
        <v>169.9</v>
      </c>
    </row>
    <row r="54" spans="1:5" ht="30" outlineLevel="2" x14ac:dyDescent="0.25">
      <c r="A54" s="20">
        <f t="shared" si="1"/>
        <v>45</v>
      </c>
      <c r="B54" s="17" t="s">
        <v>87</v>
      </c>
      <c r="C54" s="18" t="s">
        <v>88</v>
      </c>
      <c r="D54" s="31">
        <v>1033.8</v>
      </c>
      <c r="E54" s="32">
        <v>1396.2</v>
      </c>
    </row>
    <row r="55" spans="1:5" ht="30" outlineLevel="2" x14ac:dyDescent="0.25">
      <c r="A55" s="20">
        <f t="shared" si="1"/>
        <v>46</v>
      </c>
      <c r="B55" s="17" t="s">
        <v>89</v>
      </c>
      <c r="C55" s="18" t="s">
        <v>90</v>
      </c>
      <c r="D55" s="31">
        <v>9000</v>
      </c>
      <c r="E55" s="32">
        <v>9000</v>
      </c>
    </row>
    <row r="56" spans="1:5" ht="60" outlineLevel="2" x14ac:dyDescent="0.25">
      <c r="A56" s="20">
        <f t="shared" si="1"/>
        <v>47</v>
      </c>
      <c r="B56" s="17" t="s">
        <v>91</v>
      </c>
      <c r="C56" s="18" t="s">
        <v>92</v>
      </c>
      <c r="D56" s="31">
        <v>10989.6</v>
      </c>
      <c r="E56" s="32">
        <v>10989.6</v>
      </c>
    </row>
    <row r="57" spans="1:5" ht="90.75" thickBot="1" x14ac:dyDescent="0.3">
      <c r="A57" s="21">
        <f t="shared" si="1"/>
        <v>48</v>
      </c>
      <c r="B57" s="22" t="s">
        <v>93</v>
      </c>
      <c r="C57" s="23" t="s">
        <v>94</v>
      </c>
      <c r="D57" s="33">
        <v>6352.0119000000004</v>
      </c>
      <c r="E57" s="34">
        <v>7700.1118999999999</v>
      </c>
    </row>
    <row r="58" spans="1:5" x14ac:dyDescent="0.25">
      <c r="A58" s="12"/>
      <c r="B58" s="12"/>
      <c r="C58" s="12"/>
      <c r="D58" s="12"/>
      <c r="E58" s="12"/>
    </row>
    <row r="59" spans="1:5" x14ac:dyDescent="0.25">
      <c r="A59" s="38"/>
      <c r="B59" s="39"/>
      <c r="C59" s="39"/>
      <c r="D59" s="39"/>
      <c r="E59" s="39"/>
    </row>
  </sheetData>
  <mergeCells count="9">
    <mergeCell ref="A1:E1"/>
    <mergeCell ref="A3:E3"/>
    <mergeCell ref="A6:E6"/>
    <mergeCell ref="A7:E7"/>
    <mergeCell ref="A59:E59"/>
    <mergeCell ref="A8:A9"/>
    <mergeCell ref="B8:B9"/>
    <mergeCell ref="C8:C9"/>
    <mergeCell ref="D8:E8"/>
  </mergeCell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30EF5D5-F7BC-4537-B6BA-75CB3ECA93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</cp:lastModifiedBy>
  <cp:lastPrinted>2020-11-21T06:26:10Z</cp:lastPrinted>
  <dcterms:created xsi:type="dcterms:W3CDTF">2020-11-21T05:56:53Z</dcterms:created>
  <dcterms:modified xsi:type="dcterms:W3CDTF">2020-11-21T08:43:14Z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12 - Реестр программ (плановый период).xlsx</vt:lpwstr>
  </property>
  <property fmtid="{D5CDD505-2E9C-101B-9397-08002B2CF9AE}" pid="3" name="Название отчета">
    <vt:lpwstr>Приложение 12 - Реестр программ (плановый период).xlsx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20.1.1944.459187501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budget2020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