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60" windowWidth="27495" windowHeight="11895"/>
  </bookViews>
  <sheets>
    <sheet name="Документ" sheetId="2" r:id="rId1"/>
  </sheets>
  <definedNames>
    <definedName name="_xlnm.Print_Titles" localSheetId="0">Документ!$12:$12</definedName>
  </definedNames>
  <calcPr calcId="145621"/>
</workbook>
</file>

<file path=xl/calcChain.xml><?xml version="1.0" encoding="utf-8"?>
<calcChain xmlns="http://schemas.openxmlformats.org/spreadsheetml/2006/main">
  <c r="D35" i="2" l="1"/>
  <c r="F34" i="2"/>
  <c r="D34" i="2"/>
  <c r="D14" i="2"/>
  <c r="F35" i="2" l="1"/>
  <c r="F14" i="2"/>
  <c r="D20" i="2"/>
  <c r="F50" i="2"/>
  <c r="F46" i="2"/>
  <c r="F44" i="2"/>
  <c r="F42" i="2"/>
  <c r="F24" i="2"/>
  <c r="F17" i="2"/>
  <c r="A61" i="2" l="1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</calcChain>
</file>

<file path=xl/sharedStrings.xml><?xml version="1.0" encoding="utf-8"?>
<sst xmlns="http://schemas.openxmlformats.org/spreadsheetml/2006/main" count="113" uniqueCount="113">
  <si>
    <t>подразделам классификации расходов бюджетов</t>
  </si>
  <si>
    <t>Код раз-дела, под-раз-дела</t>
  </si>
  <si>
    <t>Наименование раздела, подраздела, целевой статьи или вида расходов</t>
  </si>
  <si>
    <t>Сумма средств, предусмот-ренная в бюджете городского округа на 2021 год, тысяч рублей</t>
  </si>
  <si>
    <t>Расходы бюджета городского округа, осуществленные в 2021 году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</si>
  <si>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</si>
  <si>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</si>
  <si>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</si>
  <si>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</si>
  <si>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</si>
  <si>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</si>
  <si>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</si>
  <si>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</si>
  <si>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</si>
  <si>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</si>
  <si>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</si>
  <si>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</si>
  <si>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</si>
  <si>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</si>
  <si>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</si>
  <si>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</si>
  <si>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</si>
  <si>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</si>
  <si>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</si>
  <si>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</si>
  <si>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</si>
  <si>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</si>
  <si>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</si>
  <si>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</si>
  <si>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</si>
  <si>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</si>
  <si>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</si>
  <si>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</si>
  <si>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</si>
  <si>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</si>
  <si>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</si>
  <si>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</si>
  <si>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</si>
  <si>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</si>
  <si>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</si>
  <si>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</si>
  <si>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</si>
  <si>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</si>
  <si>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</si>
  <si>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</si>
  <si>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</si>
  <si>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</si>
  <si>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</si>
  <si>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</si>
  <si>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</si>
  <si>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</si>
  <si>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</si>
  <si>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</si>
  <si>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</si>
  <si>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</si>
  <si>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</si>
  <si>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</si>
  <si>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</si>
  <si>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</si>
  <si>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</si>
  <si>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</si>
  <si>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</si>
  <si>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</si>
  <si>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</si>
  <si>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</si>
  <si>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</si>
  <si>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</si>
  <si>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</si>
  <si>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</si>
  <si>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</si>
  <si>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</si>
  <si>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</si>
  <si>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</si>
  <si>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</si>
  <si>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</si>
  <si>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</si>
  <si>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</si>
  <si>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</si>
  <si>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</si>
  <si>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</si>
  <si>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</si>
  <si>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</si>
  <si>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</si>
  <si>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</si>
  <si>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</si>
  <si>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</si>
  <si>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</si>
  <si>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</si>
  <si>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</si>
  <si>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</si>
  <si>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</si>
  <si>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</si>
  <si>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</si>
  <si>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</si>
  <si>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</si>
  <si>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</si>
  <si>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</si>
  <si>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</si>
  <si>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</si>
  <si>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</si>
  <si>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</si>
  <si>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</si>
  <si>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</si>
  <si>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</si>
  <si>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</si>
  <si>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</si>
  <si>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</si>
  <si>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</si>
  <si>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</si>
  <si>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</si>
  <si>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Но-мер стро-ки</t>
  </si>
  <si>
    <t xml:space="preserve">Приложение 10 к Решению Думы городского округа
Верхняя Пышма от 26 мая 2022 года № </t>
  </si>
  <si>
    <t>Расходы бюджета городского округа Верхняя Пышма по разделам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</si>
</sst>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6" formatCode="#,##0.0"/>
    <numFmt numFmtId="167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wrapText="1" shrinkToFit="1"/>
    </xf>
    <xf numFmtId="0" fontId="1" fillId="2" borderId="11">
      <alignment horizontal="left" vertical="top" wrapText="1"/>
    </xf>
    <xf numFmtId="164" fontId="1" fillId="2" borderId="11">
      <alignment horizontal="right" vertical="top" wrapText="1" shrinkToFit="1"/>
    </xf>
    <xf numFmtId="165" fontId="1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4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5" fillId="2" borderId="10">
      <alignment vertical="top" shrinkToFit="1"/>
    </xf>
    <xf numFmtId="49" fontId="5" fillId="2" borderId="11">
      <alignment horizontal="center" vertical="top" wrapText="1" shrinkToFit="1"/>
    </xf>
    <xf numFmtId="0" fontId="5" fillId="2" borderId="11">
      <alignment horizontal="left" vertical="top" wrapText="1"/>
    </xf>
    <xf numFmtId="4" fontId="5" fillId="2" borderId="11">
      <alignment horizontal="right" vertical="top" wrapText="1" shrinkToFit="1"/>
    </xf>
    <xf numFmtId="165" fontId="5" fillId="2" borderId="12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5" fontId="4" fillId="0" borderId="18">
      <alignment horizontal="right" vertical="top" shrinkToFit="1"/>
    </xf>
    <xf numFmtId="164" fontId="5" fillId="2" borderId="11">
      <alignment horizontal="right" vertical="top" wrapText="1" shrinkToFit="1"/>
    </xf>
    <xf numFmtId="164" fontId="1" fillId="3" borderId="14">
      <alignment horizontal="right" vertical="top" shrinkToFit="1"/>
    </xf>
    <xf numFmtId="16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49" fontId="11" fillId="0" borderId="24" xfId="57" applyFont="1" applyBorder="1" applyProtection="1">
      <alignment horizontal="center" vertical="center" wrapText="1"/>
    </xf>
    <xf numFmtId="49" fontId="11" fillId="0" borderId="25" xfId="58" applyFont="1" applyBorder="1" applyProtection="1">
      <alignment horizontal="center" vertical="center" wrapText="1"/>
    </xf>
    <xf numFmtId="49" fontId="11" fillId="0" borderId="26" xfId="59" applyFont="1" applyBorder="1" applyProtection="1">
      <alignment horizontal="center" vertical="center" wrapText="1"/>
    </xf>
    <xf numFmtId="49" fontId="11" fillId="0" borderId="27" xfId="60" applyFont="1" applyBorder="1" applyProtection="1">
      <alignment horizontal="center" vertical="center" wrapText="1"/>
    </xf>
    <xf numFmtId="49" fontId="11" fillId="0" borderId="28" xfId="61" applyFont="1" applyBorder="1" applyProtection="1">
      <alignment horizontal="center" vertical="center" wrapText="1"/>
    </xf>
    <xf numFmtId="0" fontId="3" fillId="0" borderId="1" xfId="27" applyNumberFormat="1" applyBorder="1" applyProtection="1"/>
    <xf numFmtId="49" fontId="11" fillId="3" borderId="29" xfId="18" applyNumberFormat="1" applyFont="1" applyBorder="1" applyProtection="1">
      <alignment horizontal="center" vertical="top" shrinkToFit="1"/>
    </xf>
    <xf numFmtId="0" fontId="11" fillId="3" borderId="29" xfId="19" applyNumberFormat="1" applyFont="1" applyBorder="1" applyProtection="1">
      <alignment horizontal="left" vertical="top" wrapText="1"/>
    </xf>
    <xf numFmtId="49" fontId="8" fillId="0" borderId="29" xfId="23" applyNumberFormat="1" applyFont="1" applyBorder="1" applyProtection="1">
      <alignment horizontal="center" vertical="top" shrinkToFit="1"/>
    </xf>
    <xf numFmtId="0" fontId="8" fillId="0" borderId="29" xfId="24" applyNumberFormat="1" applyFont="1" applyBorder="1" applyProtection="1">
      <alignment horizontal="left" vertical="top" wrapText="1"/>
    </xf>
    <xf numFmtId="0" fontId="11" fillId="2" borderId="20" xfId="12" applyNumberFormat="1" applyFont="1" applyBorder="1" applyProtection="1">
      <alignment horizontal="center" vertical="top" shrinkToFit="1"/>
    </xf>
    <xf numFmtId="49" fontId="11" fillId="2" borderId="21" xfId="13" applyNumberFormat="1" applyFont="1" applyBorder="1" applyProtection="1">
      <alignment horizontal="center" vertical="top" wrapText="1" shrinkToFit="1"/>
    </xf>
    <xf numFmtId="0" fontId="11" fillId="2" borderId="21" xfId="14" applyNumberFormat="1" applyFont="1" applyBorder="1" applyProtection="1">
      <alignment horizontal="left" vertical="top" wrapText="1"/>
    </xf>
    <xf numFmtId="0" fontId="11" fillId="3" borderId="30" xfId="17" applyNumberFormat="1" applyFont="1" applyBorder="1" applyProtection="1">
      <alignment horizontal="center" vertical="top" shrinkToFit="1"/>
    </xf>
    <xf numFmtId="0" fontId="8" fillId="0" borderId="30" xfId="22" applyNumberFormat="1" applyFont="1" applyBorder="1" applyProtection="1">
      <alignment horizontal="center" vertical="top" shrinkToFit="1"/>
    </xf>
    <xf numFmtId="0" fontId="8" fillId="0" borderId="23" xfId="22" applyNumberFormat="1" applyFont="1" applyBorder="1" applyProtection="1">
      <alignment horizontal="center" vertical="top" shrinkToFit="1"/>
    </xf>
    <xf numFmtId="49" fontId="8" fillId="0" borderId="24" xfId="23" applyNumberFormat="1" applyFont="1" applyBorder="1" applyProtection="1">
      <alignment horizontal="center" vertical="top" shrinkToFit="1"/>
    </xf>
    <xf numFmtId="0" fontId="8" fillId="0" borderId="24" xfId="24" applyNumberFormat="1" applyFont="1" applyBorder="1" applyProtection="1">
      <alignment horizontal="left" vertical="top" wrapText="1"/>
    </xf>
    <xf numFmtId="166" fontId="11" fillId="2" borderId="21" xfId="15" applyNumberFormat="1" applyFont="1" applyBorder="1" applyProtection="1">
      <alignment horizontal="right" vertical="top" wrapText="1" shrinkToFit="1"/>
    </xf>
    <xf numFmtId="166" fontId="11" fillId="3" borderId="29" xfId="20" applyNumberFormat="1" applyFont="1" applyBorder="1" applyProtection="1">
      <alignment horizontal="right" vertical="top" shrinkToFit="1"/>
    </xf>
    <xf numFmtId="166" fontId="8" fillId="0" borderId="29" xfId="25" applyNumberFormat="1" applyFont="1" applyBorder="1" applyProtection="1">
      <alignment horizontal="right" vertical="top" shrinkToFit="1"/>
    </xf>
    <xf numFmtId="166" fontId="8" fillId="0" borderId="24" xfId="25" applyNumberFormat="1" applyFont="1" applyBorder="1" applyProtection="1">
      <alignment horizontal="right" vertical="top" shrinkToFit="1"/>
    </xf>
    <xf numFmtId="167" fontId="11" fillId="2" borderId="22" xfId="16" applyNumberFormat="1" applyFont="1" applyBorder="1" applyProtection="1">
      <alignment horizontal="right" vertical="top" shrinkToFit="1"/>
    </xf>
    <xf numFmtId="167" fontId="11" fillId="3" borderId="31" xfId="21" applyNumberFormat="1" applyFont="1" applyBorder="1" applyProtection="1">
      <alignment horizontal="right" vertical="top" shrinkToFit="1"/>
    </xf>
    <xf numFmtId="167" fontId="8" fillId="0" borderId="31" xfId="26" applyNumberFormat="1" applyFont="1" applyBorder="1" applyProtection="1">
      <alignment horizontal="right" vertical="top" shrinkToFit="1"/>
    </xf>
    <xf numFmtId="167" fontId="8" fillId="0" borderId="25" xfId="26" applyNumberFormat="1" applyFont="1" applyBorder="1" applyProtection="1">
      <alignment horizontal="right" vertical="top" shrinkToFit="1"/>
    </xf>
    <xf numFmtId="0" fontId="3" fillId="0" borderId="1" xfId="28" applyNumberFormat="1" applyProtection="1">
      <alignment horizontal="left" vertical="top" wrapText="1"/>
    </xf>
    <xf numFmtId="0" fontId="3" fillId="0" borderId="1" xfId="28">
      <alignment horizontal="lef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1" fillId="0" borderId="20" xfId="54" applyFont="1" applyBorder="1" applyProtection="1">
      <alignment horizontal="center" vertical="center" wrapText="1"/>
    </xf>
    <xf numFmtId="49" fontId="11" fillId="0" borderId="23" xfId="54" applyFont="1" applyBorder="1">
      <alignment horizontal="center" vertical="center" wrapText="1"/>
    </xf>
    <xf numFmtId="49" fontId="11" fillId="0" borderId="21" xfId="55" applyFont="1" applyBorder="1" applyProtection="1">
      <alignment horizontal="center" vertical="center" wrapText="1"/>
    </xf>
    <xf numFmtId="49" fontId="11" fillId="0" borderId="24" xfId="55" applyFont="1" applyBorder="1">
      <alignment horizontal="center" vertical="center" wrapText="1"/>
    </xf>
    <xf numFmtId="49" fontId="11" fillId="0" borderId="21" xfId="56" applyFont="1" applyBorder="1" applyProtection="1">
      <alignment horizontal="center" vertical="center" wrapText="1"/>
    </xf>
    <xf numFmtId="49" fontId="11" fillId="0" borderId="22" xfId="56" applyFont="1" applyBorder="1">
      <alignment horizontal="center" vertical="center" wrapText="1"/>
    </xf>
    <xf numFmtId="0" fontId="8" fillId="0" borderId="1" xfId="53" applyNumberFormat="1" applyFont="1" applyProtection="1">
      <alignment horizontal="right" vertical="top" wrapText="1"/>
    </xf>
    <xf numFmtId="0" fontId="8" fillId="0" borderId="1" xfId="53" applyFont="1">
      <alignment horizontal="right" vertical="top" wrapText="1"/>
    </xf>
    <xf numFmtId="0" fontId="3" fillId="0" borderId="16" xfId="22" applyNumberFormat="1" applyAlignment="1" applyProtection="1">
      <alignment horizontal="right" vertical="top" wrapText="1"/>
    </xf>
    <xf numFmtId="0" fontId="3" fillId="0" borderId="16" xfId="22" applyAlignment="1">
      <alignment horizontal="right" vertical="top" wrapText="1"/>
    </xf>
  </cellXfs>
  <cellStyles count="62">
    <cellStyle name="br" xfId="31"/>
    <cellStyle name="col" xfId="30"/>
    <cellStyle name="ex59" xfId="35"/>
    <cellStyle name="ex60" xfId="36"/>
    <cellStyle name="ex61" xfId="37"/>
    <cellStyle name="ex62" xfId="38"/>
    <cellStyle name="ex63" xfId="39"/>
    <cellStyle name="ex64" xfId="40"/>
    <cellStyle name="ex65" xfId="41"/>
    <cellStyle name="ex66" xfId="42"/>
    <cellStyle name="ex67" xfId="43"/>
    <cellStyle name="ex68" xfId="44"/>
    <cellStyle name="ex69" xfId="45"/>
    <cellStyle name="ex70" xfId="46"/>
    <cellStyle name="ex71" xfId="47"/>
    <cellStyle name="ex72" xfId="48"/>
    <cellStyle name="ex73" xfId="49"/>
    <cellStyle name="st100" xfId="8"/>
    <cellStyle name="st103" xfId="59"/>
    <cellStyle name="st104" xfId="60"/>
    <cellStyle name="st105" xfId="61"/>
    <cellStyle name="st106" xfId="53"/>
    <cellStyle name="st107" xfId="54"/>
    <cellStyle name="st108" xfId="55"/>
    <cellStyle name="st109" xfId="56"/>
    <cellStyle name="st110" xfId="57"/>
    <cellStyle name="st111" xfId="58"/>
    <cellStyle name="st58" xfId="3"/>
    <cellStyle name="st74" xfId="50"/>
    <cellStyle name="st75" xfId="51"/>
    <cellStyle name="st76" xfId="52"/>
    <cellStyle name="st77" xfId="22"/>
    <cellStyle name="st78" xfId="23"/>
    <cellStyle name="st79" xfId="24"/>
    <cellStyle name="st80" xfId="25"/>
    <cellStyle name="st81" xfId="26"/>
    <cellStyle name="st82" xfId="17"/>
    <cellStyle name="st83" xfId="18"/>
    <cellStyle name="st84" xfId="19"/>
    <cellStyle name="st85" xfId="20"/>
    <cellStyle name="st86" xfId="21"/>
    <cellStyle name="st87" xfId="12"/>
    <cellStyle name="st88" xfId="13"/>
    <cellStyle name="st89" xfId="14"/>
    <cellStyle name="st90" xfId="15"/>
    <cellStyle name="st91" xfId="16"/>
    <cellStyle name="st92" xfId="9"/>
    <cellStyle name="st93" xfId="10"/>
    <cellStyle name="st94" xfId="11"/>
    <cellStyle name="st95" xfId="1"/>
    <cellStyle name="st96" xfId="4"/>
    <cellStyle name="st97" xfId="5"/>
    <cellStyle name="st98" xfId="6"/>
    <cellStyle name="st99" xfId="7"/>
    <cellStyle name="style0" xfId="32"/>
    <cellStyle name="td" xfId="33"/>
    <cellStyle name="tr" xfId="29"/>
    <cellStyle name="xl_bot_header" xfId="34"/>
    <cellStyle name="xl_footer" xfId="28"/>
    <cellStyle name="xl_header" xfId="2"/>
    <cellStyle name="xl_nototal_top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workbookViewId="0">
      <pane ySplit="12" topLeftCell="A13" activePane="bottomLeft" state="frozen"/>
      <selection pane="bottomLeft" activeCell="E10" sqref="E10:F10"/>
    </sheetView>
  </sheetViews>
  <sheetFormatPr defaultRowHeight="15" outlineLevelRow="2" x14ac:dyDescent="0.25"/>
  <cols>
    <col min="1" max="1" width="6.42578125" style="1" customWidth="1"/>
    <col min="2" max="2" width="6.7109375" style="1" customWidth="1"/>
    <col min="3" max="3" width="55.7109375" style="1" customWidth="1"/>
    <col min="4" max="5" width="14.7109375" style="1" customWidth="1"/>
    <col min="6" max="6" width="10.7109375" style="1" customWidth="1"/>
    <col min="7" max="16384" width="9.140625" style="1"/>
  </cols>
  <sheetData>
    <row r="1" spans="1:6" ht="30" customHeight="1" x14ac:dyDescent="0.25">
      <c r="A1" s="42" t="s">
        <v>111</v>
      </c>
      <c r="B1" s="43"/>
      <c r="C1" s="43"/>
      <c r="D1" s="43"/>
      <c r="E1" s="43"/>
      <c r="F1" s="43"/>
    </row>
    <row r="2" spans="1:6" ht="7.5" customHeight="1" x14ac:dyDescent="0.25">
      <c r="A2" s="44"/>
      <c r="B2" s="45"/>
      <c r="C2" s="45"/>
      <c r="D2" s="45"/>
      <c r="E2" s="45"/>
      <c r="F2" s="45"/>
    </row>
    <row r="3" spans="1:6" ht="5.25" customHeight="1" x14ac:dyDescent="0.25">
      <c r="A3" s="44"/>
      <c r="B3" s="45"/>
      <c r="C3" s="45"/>
      <c r="D3" s="45"/>
      <c r="E3" s="45"/>
      <c r="F3" s="45"/>
    </row>
    <row r="4" spans="1:6" x14ac:dyDescent="0.25">
      <c r="A4" s="32"/>
      <c r="B4" s="33"/>
      <c r="C4" s="33"/>
      <c r="D4" s="33"/>
      <c r="E4" s="33"/>
      <c r="F4" s="33"/>
    </row>
    <row r="5" spans="1:6" ht="18" customHeight="1" x14ac:dyDescent="0.25">
      <c r="A5" s="30" t="s">
        <v>112</v>
      </c>
      <c r="B5" s="31"/>
      <c r="C5" s="31"/>
      <c r="D5" s="31"/>
      <c r="E5" s="31"/>
      <c r="F5" s="31"/>
    </row>
    <row r="6" spans="1:6" ht="20.25" customHeight="1" x14ac:dyDescent="0.25">
      <c r="A6" s="30" t="s">
        <v>0</v>
      </c>
      <c r="B6" s="31"/>
      <c r="C6" s="31"/>
      <c r="D6" s="31"/>
      <c r="E6" s="31"/>
      <c r="F6" s="31"/>
    </row>
    <row r="7" spans="1:6" ht="9" customHeight="1" x14ac:dyDescent="0.25">
      <c r="A7" s="30"/>
      <c r="B7" s="31"/>
      <c r="C7" s="31"/>
      <c r="D7" s="31"/>
      <c r="E7" s="31"/>
      <c r="F7" s="31"/>
    </row>
    <row r="8" spans="1:6" x14ac:dyDescent="0.25">
      <c r="A8" s="32"/>
      <c r="B8" s="33"/>
      <c r="C8" s="33"/>
      <c r="D8" s="33"/>
      <c r="E8" s="33"/>
      <c r="F8" s="33"/>
    </row>
    <row r="9" spans="1:6" ht="15.2" customHeight="1" thickBot="1" x14ac:dyDescent="0.3">
      <c r="A9" s="34"/>
      <c r="B9" s="35"/>
      <c r="C9" s="35"/>
      <c r="D9" s="35"/>
      <c r="E9" s="35"/>
      <c r="F9" s="35"/>
    </row>
    <row r="10" spans="1:6" ht="66.75" customHeight="1" x14ac:dyDescent="0.25">
      <c r="A10" s="36" t="s">
        <v>110</v>
      </c>
      <c r="B10" s="38" t="s">
        <v>1</v>
      </c>
      <c r="C10" s="38" t="s">
        <v>2</v>
      </c>
      <c r="D10" s="38" t="s">
        <v>3</v>
      </c>
      <c r="E10" s="40" t="s">
        <v>4</v>
      </c>
      <c r="F10" s="41"/>
    </row>
    <row r="11" spans="1:6" ht="87" customHeight="1" thickBot="1" x14ac:dyDescent="0.3">
      <c r="A11" s="37"/>
      <c r="B11" s="39"/>
      <c r="C11" s="39"/>
      <c r="D11" s="39"/>
      <c r="E11" s="2" t="s">
        <v>5</v>
      </c>
      <c r="F11" s="3" t="s">
        <v>6</v>
      </c>
    </row>
    <row r="12" spans="1:6" ht="15.75" thickBot="1" x14ac:dyDescent="0.3">
      <c r="A12" s="4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6" t="s">
        <v>12</v>
      </c>
    </row>
    <row r="13" spans="1:6" x14ac:dyDescent="0.25">
      <c r="A13" s="12">
        <f t="shared" ref="A13:A44" si="0">ROW()-12</f>
        <v>1</v>
      </c>
      <c r="B13" s="13"/>
      <c r="C13" s="14" t="s">
        <v>13</v>
      </c>
      <c r="D13" s="20">
        <v>6964996.1299999999</v>
      </c>
      <c r="E13" s="20">
        <v>6189335.0199999996</v>
      </c>
      <c r="F13" s="24">
        <v>88.86</v>
      </c>
    </row>
    <row r="14" spans="1:6" x14ac:dyDescent="0.25">
      <c r="A14" s="15">
        <f t="shared" si="0"/>
        <v>2</v>
      </c>
      <c r="B14" s="8" t="s">
        <v>14</v>
      </c>
      <c r="C14" s="9" t="s">
        <v>15</v>
      </c>
      <c r="D14" s="21">
        <f>483222.82+1162.73</f>
        <v>484385.55</v>
      </c>
      <c r="E14" s="21">
        <v>474793.03</v>
      </c>
      <c r="F14" s="25">
        <f>E14/D14*100</f>
        <v>98.019651907452655</v>
      </c>
    </row>
    <row r="15" spans="1:6" ht="45" outlineLevel="2" x14ac:dyDescent="0.25">
      <c r="A15" s="16">
        <f t="shared" si="0"/>
        <v>3</v>
      </c>
      <c r="B15" s="10" t="s">
        <v>16</v>
      </c>
      <c r="C15" s="11" t="s">
        <v>17</v>
      </c>
      <c r="D15" s="22">
        <v>4271.62</v>
      </c>
      <c r="E15" s="22">
        <v>4208.93</v>
      </c>
      <c r="F15" s="26">
        <v>98.53</v>
      </c>
    </row>
    <row r="16" spans="1:6" ht="60" outlineLevel="2" x14ac:dyDescent="0.25">
      <c r="A16" s="16">
        <f t="shared" si="0"/>
        <v>4</v>
      </c>
      <c r="B16" s="10" t="s">
        <v>18</v>
      </c>
      <c r="C16" s="11" t="s">
        <v>19</v>
      </c>
      <c r="D16" s="22">
        <v>8310.59</v>
      </c>
      <c r="E16" s="22">
        <v>8177.43</v>
      </c>
      <c r="F16" s="26">
        <v>98.4</v>
      </c>
    </row>
    <row r="17" spans="1:6" ht="60" outlineLevel="2" x14ac:dyDescent="0.25">
      <c r="A17" s="16">
        <f t="shared" si="0"/>
        <v>5</v>
      </c>
      <c r="B17" s="10" t="s">
        <v>20</v>
      </c>
      <c r="C17" s="11" t="s">
        <v>21</v>
      </c>
      <c r="D17" s="22">
        <v>82130.55</v>
      </c>
      <c r="E17" s="22">
        <v>81507.570000000007</v>
      </c>
      <c r="F17" s="26">
        <f>E17/D17*100</f>
        <v>99.241475918522397</v>
      </c>
    </row>
    <row r="18" spans="1:6" outlineLevel="2" x14ac:dyDescent="0.25">
      <c r="A18" s="16">
        <f t="shared" si="0"/>
        <v>6</v>
      </c>
      <c r="B18" s="10" t="s">
        <v>22</v>
      </c>
      <c r="C18" s="11" t="s">
        <v>23</v>
      </c>
      <c r="D18" s="22">
        <v>78</v>
      </c>
      <c r="E18" s="22">
        <v>0</v>
      </c>
      <c r="F18" s="26">
        <v>0</v>
      </c>
    </row>
    <row r="19" spans="1:6" ht="45" outlineLevel="2" x14ac:dyDescent="0.25">
      <c r="A19" s="16">
        <f t="shared" si="0"/>
        <v>7</v>
      </c>
      <c r="B19" s="10" t="s">
        <v>24</v>
      </c>
      <c r="C19" s="11" t="s">
        <v>25</v>
      </c>
      <c r="D19" s="22">
        <v>24898.62</v>
      </c>
      <c r="E19" s="22">
        <v>24714.41</v>
      </c>
      <c r="F19" s="26">
        <v>99.26</v>
      </c>
    </row>
    <row r="20" spans="1:6" outlineLevel="2" x14ac:dyDescent="0.25">
      <c r="A20" s="16">
        <f t="shared" si="0"/>
        <v>8</v>
      </c>
      <c r="B20" s="10" t="s">
        <v>26</v>
      </c>
      <c r="C20" s="11" t="s">
        <v>27</v>
      </c>
      <c r="D20" s="22">
        <f>637.27+1162.7</f>
        <v>1799.97</v>
      </c>
      <c r="E20" s="22">
        <v>0</v>
      </c>
      <c r="F20" s="26">
        <v>0</v>
      </c>
    </row>
    <row r="21" spans="1:6" outlineLevel="2" x14ac:dyDescent="0.25">
      <c r="A21" s="16">
        <f t="shared" si="0"/>
        <v>9</v>
      </c>
      <c r="B21" s="10" t="s">
        <v>28</v>
      </c>
      <c r="C21" s="11" t="s">
        <v>29</v>
      </c>
      <c r="D21" s="22">
        <v>362896.18</v>
      </c>
      <c r="E21" s="22">
        <v>356184.7</v>
      </c>
      <c r="F21" s="26">
        <v>98.15</v>
      </c>
    </row>
    <row r="22" spans="1:6" ht="30" x14ac:dyDescent="0.25">
      <c r="A22" s="15">
        <f t="shared" si="0"/>
        <v>10</v>
      </c>
      <c r="B22" s="8" t="s">
        <v>30</v>
      </c>
      <c r="C22" s="9" t="s">
        <v>31</v>
      </c>
      <c r="D22" s="21">
        <v>29665.83</v>
      </c>
      <c r="E22" s="21">
        <v>29202.14</v>
      </c>
      <c r="F22" s="25">
        <v>98.44</v>
      </c>
    </row>
    <row r="23" spans="1:6" outlineLevel="2" x14ac:dyDescent="0.25">
      <c r="A23" s="16">
        <f t="shared" si="0"/>
        <v>11</v>
      </c>
      <c r="B23" s="10" t="s">
        <v>32</v>
      </c>
      <c r="C23" s="11" t="s">
        <v>33</v>
      </c>
      <c r="D23" s="22">
        <v>2246.88</v>
      </c>
      <c r="E23" s="22">
        <v>2192.0100000000002</v>
      </c>
      <c r="F23" s="26">
        <v>97.56</v>
      </c>
    </row>
    <row r="24" spans="1:6" ht="45" outlineLevel="2" x14ac:dyDescent="0.25">
      <c r="A24" s="16">
        <f t="shared" si="0"/>
        <v>12</v>
      </c>
      <c r="B24" s="10" t="s">
        <v>34</v>
      </c>
      <c r="C24" s="11" t="s">
        <v>35</v>
      </c>
      <c r="D24" s="22">
        <v>25105.7</v>
      </c>
      <c r="E24" s="22">
        <v>24701.1</v>
      </c>
      <c r="F24" s="26">
        <f>E24/D24*100</f>
        <v>98.388413786510625</v>
      </c>
    </row>
    <row r="25" spans="1:6" ht="30" outlineLevel="2" x14ac:dyDescent="0.25">
      <c r="A25" s="16">
        <f t="shared" si="0"/>
        <v>13</v>
      </c>
      <c r="B25" s="10" t="s">
        <v>36</v>
      </c>
      <c r="C25" s="11" t="s">
        <v>37</v>
      </c>
      <c r="D25" s="22">
        <v>2313.1999999999998</v>
      </c>
      <c r="E25" s="22">
        <v>2308.98</v>
      </c>
      <c r="F25" s="26">
        <v>99.82</v>
      </c>
    </row>
    <row r="26" spans="1:6" x14ac:dyDescent="0.25">
      <c r="A26" s="15">
        <f t="shared" si="0"/>
        <v>14</v>
      </c>
      <c r="B26" s="8" t="s">
        <v>38</v>
      </c>
      <c r="C26" s="9" t="s">
        <v>39</v>
      </c>
      <c r="D26" s="21">
        <v>1774125.43</v>
      </c>
      <c r="E26" s="21">
        <v>1380685.97</v>
      </c>
      <c r="F26" s="25">
        <v>77.819999999999993</v>
      </c>
    </row>
    <row r="27" spans="1:6" outlineLevel="2" x14ac:dyDescent="0.25">
      <c r="A27" s="16">
        <f t="shared" si="0"/>
        <v>15</v>
      </c>
      <c r="B27" s="10" t="s">
        <v>40</v>
      </c>
      <c r="C27" s="11" t="s">
        <v>41</v>
      </c>
      <c r="D27" s="22">
        <v>2354.64</v>
      </c>
      <c r="E27" s="22">
        <v>2354.27</v>
      </c>
      <c r="F27" s="26">
        <v>99.98</v>
      </c>
    </row>
    <row r="28" spans="1:6" outlineLevel="2" x14ac:dyDescent="0.25">
      <c r="A28" s="16">
        <f t="shared" si="0"/>
        <v>16</v>
      </c>
      <c r="B28" s="10" t="s">
        <v>42</v>
      </c>
      <c r="C28" s="11" t="s">
        <v>43</v>
      </c>
      <c r="D28" s="22">
        <v>941.3</v>
      </c>
      <c r="E28" s="22">
        <v>941.3</v>
      </c>
      <c r="F28" s="26">
        <v>100</v>
      </c>
    </row>
    <row r="29" spans="1:6" outlineLevel="2" x14ac:dyDescent="0.25">
      <c r="A29" s="16">
        <f t="shared" si="0"/>
        <v>17</v>
      </c>
      <c r="B29" s="10" t="s">
        <v>44</v>
      </c>
      <c r="C29" s="11" t="s">
        <v>45</v>
      </c>
      <c r="D29" s="22">
        <v>3055.6</v>
      </c>
      <c r="E29" s="22">
        <v>3055.6</v>
      </c>
      <c r="F29" s="26">
        <v>100</v>
      </c>
    </row>
    <row r="30" spans="1:6" outlineLevel="2" x14ac:dyDescent="0.25">
      <c r="A30" s="16">
        <f t="shared" si="0"/>
        <v>18</v>
      </c>
      <c r="B30" s="10" t="s">
        <v>46</v>
      </c>
      <c r="C30" s="11" t="s">
        <v>47</v>
      </c>
      <c r="D30" s="22">
        <v>790132.48</v>
      </c>
      <c r="E30" s="22">
        <v>575307.73</v>
      </c>
      <c r="F30" s="26">
        <v>72.81</v>
      </c>
    </row>
    <row r="31" spans="1:6" outlineLevel="2" x14ac:dyDescent="0.25">
      <c r="A31" s="16">
        <f t="shared" si="0"/>
        <v>19</v>
      </c>
      <c r="B31" s="10" t="s">
        <v>48</v>
      </c>
      <c r="C31" s="11" t="s">
        <v>49</v>
      </c>
      <c r="D31" s="22">
        <v>878929.44</v>
      </c>
      <c r="E31" s="22">
        <v>712015.48</v>
      </c>
      <c r="F31" s="26">
        <v>81.010000000000005</v>
      </c>
    </row>
    <row r="32" spans="1:6" outlineLevel="2" x14ac:dyDescent="0.25">
      <c r="A32" s="16">
        <f t="shared" si="0"/>
        <v>20</v>
      </c>
      <c r="B32" s="10" t="s">
        <v>50</v>
      </c>
      <c r="C32" s="11" t="s">
        <v>51</v>
      </c>
      <c r="D32" s="22">
        <v>1865.11</v>
      </c>
      <c r="E32" s="22">
        <v>1862.71</v>
      </c>
      <c r="F32" s="26">
        <v>99.87</v>
      </c>
    </row>
    <row r="33" spans="1:6" outlineLevel="2" x14ac:dyDescent="0.25">
      <c r="A33" s="16">
        <f t="shared" si="0"/>
        <v>21</v>
      </c>
      <c r="B33" s="10" t="s">
        <v>52</v>
      </c>
      <c r="C33" s="11" t="s">
        <v>53</v>
      </c>
      <c r="D33" s="22">
        <v>96846.87</v>
      </c>
      <c r="E33" s="22">
        <v>85148.89</v>
      </c>
      <c r="F33" s="26">
        <v>87.92</v>
      </c>
    </row>
    <row r="34" spans="1:6" x14ac:dyDescent="0.25">
      <c r="A34" s="15">
        <f t="shared" si="0"/>
        <v>22</v>
      </c>
      <c r="B34" s="8" t="s">
        <v>54</v>
      </c>
      <c r="C34" s="9" t="s">
        <v>55</v>
      </c>
      <c r="D34" s="21">
        <f>464200.45-1162.73</f>
        <v>463037.72000000003</v>
      </c>
      <c r="E34" s="21">
        <v>420854.79</v>
      </c>
      <c r="F34" s="25">
        <f>E34/D34*100</f>
        <v>90.889958165827167</v>
      </c>
    </row>
    <row r="35" spans="1:6" outlineLevel="2" x14ac:dyDescent="0.25">
      <c r="A35" s="16">
        <f t="shared" si="0"/>
        <v>23</v>
      </c>
      <c r="B35" s="10" t="s">
        <v>56</v>
      </c>
      <c r="C35" s="11" t="s">
        <v>57</v>
      </c>
      <c r="D35" s="22">
        <f>105340.76-1162.73</f>
        <v>104178.03</v>
      </c>
      <c r="E35" s="22">
        <v>97084.61</v>
      </c>
      <c r="F35" s="26">
        <f>E35/D35*100</f>
        <v>93.191059573693224</v>
      </c>
    </row>
    <row r="36" spans="1:6" outlineLevel="2" x14ac:dyDescent="0.25">
      <c r="A36" s="16">
        <f t="shared" si="0"/>
        <v>24</v>
      </c>
      <c r="B36" s="10" t="s">
        <v>58</v>
      </c>
      <c r="C36" s="11" t="s">
        <v>59</v>
      </c>
      <c r="D36" s="22">
        <v>39397.089999999997</v>
      </c>
      <c r="E36" s="22">
        <v>29858.23</v>
      </c>
      <c r="F36" s="26">
        <v>75.790000000000006</v>
      </c>
    </row>
    <row r="37" spans="1:6" outlineLevel="2" x14ac:dyDescent="0.25">
      <c r="A37" s="16">
        <f t="shared" si="0"/>
        <v>25</v>
      </c>
      <c r="B37" s="10" t="s">
        <v>60</v>
      </c>
      <c r="C37" s="11" t="s">
        <v>61</v>
      </c>
      <c r="D37" s="22">
        <v>273508.86</v>
      </c>
      <c r="E37" s="22">
        <v>257150.17</v>
      </c>
      <c r="F37" s="26">
        <v>94.02</v>
      </c>
    </row>
    <row r="38" spans="1:6" ht="30" outlineLevel="2" x14ac:dyDescent="0.25">
      <c r="A38" s="16">
        <f t="shared" si="0"/>
        <v>26</v>
      </c>
      <c r="B38" s="10" t="s">
        <v>62</v>
      </c>
      <c r="C38" s="11" t="s">
        <v>63</v>
      </c>
      <c r="D38" s="22">
        <v>45953.74</v>
      </c>
      <c r="E38" s="22">
        <v>36761.769999999997</v>
      </c>
      <c r="F38" s="26">
        <v>80</v>
      </c>
    </row>
    <row r="39" spans="1:6" x14ac:dyDescent="0.25">
      <c r="A39" s="15">
        <f t="shared" si="0"/>
        <v>27</v>
      </c>
      <c r="B39" s="8" t="s">
        <v>64</v>
      </c>
      <c r="C39" s="9" t="s">
        <v>65</v>
      </c>
      <c r="D39" s="21">
        <v>10236</v>
      </c>
      <c r="E39" s="21">
        <v>9042.9599999999991</v>
      </c>
      <c r="F39" s="25">
        <v>88.34</v>
      </c>
    </row>
    <row r="40" spans="1:6" outlineLevel="2" x14ac:dyDescent="0.25">
      <c r="A40" s="16">
        <f t="shared" si="0"/>
        <v>28</v>
      </c>
      <c r="B40" s="10" t="s">
        <v>66</v>
      </c>
      <c r="C40" s="11" t="s">
        <v>67</v>
      </c>
      <c r="D40" s="22">
        <v>6870</v>
      </c>
      <c r="E40" s="22">
        <v>5969.76</v>
      </c>
      <c r="F40" s="26">
        <v>86.9</v>
      </c>
    </row>
    <row r="41" spans="1:6" ht="30" outlineLevel="2" x14ac:dyDescent="0.25">
      <c r="A41" s="16">
        <f t="shared" si="0"/>
        <v>29</v>
      </c>
      <c r="B41" s="10" t="s">
        <v>68</v>
      </c>
      <c r="C41" s="11" t="s">
        <v>69</v>
      </c>
      <c r="D41" s="22">
        <v>3366</v>
      </c>
      <c r="E41" s="22">
        <v>3073.21</v>
      </c>
      <c r="F41" s="26">
        <v>91.3</v>
      </c>
    </row>
    <row r="42" spans="1:6" x14ac:dyDescent="0.25">
      <c r="A42" s="15">
        <f t="shared" si="0"/>
        <v>30</v>
      </c>
      <c r="B42" s="8" t="s">
        <v>70</v>
      </c>
      <c r="C42" s="9" t="s">
        <v>71</v>
      </c>
      <c r="D42" s="21">
        <v>2787371.73</v>
      </c>
      <c r="E42" s="21">
        <v>2576341.7999999998</v>
      </c>
      <c r="F42" s="25">
        <f>E42/D42*100</f>
        <v>92.429071166621895</v>
      </c>
    </row>
    <row r="43" spans="1:6" outlineLevel="2" x14ac:dyDescent="0.25">
      <c r="A43" s="16">
        <f t="shared" si="0"/>
        <v>31</v>
      </c>
      <c r="B43" s="10" t="s">
        <v>72</v>
      </c>
      <c r="C43" s="11" t="s">
        <v>73</v>
      </c>
      <c r="D43" s="22">
        <v>1000602.1</v>
      </c>
      <c r="E43" s="22">
        <v>977023.61</v>
      </c>
      <c r="F43" s="26">
        <v>97.64</v>
      </c>
    </row>
    <row r="44" spans="1:6" outlineLevel="2" x14ac:dyDescent="0.25">
      <c r="A44" s="16">
        <f t="shared" si="0"/>
        <v>32</v>
      </c>
      <c r="B44" s="10" t="s">
        <v>74</v>
      </c>
      <c r="C44" s="11" t="s">
        <v>75</v>
      </c>
      <c r="D44" s="22">
        <v>1402287</v>
      </c>
      <c r="E44" s="22">
        <v>1256377.94</v>
      </c>
      <c r="F44" s="26">
        <f>E44/D44*100</f>
        <v>89.594921724297521</v>
      </c>
    </row>
    <row r="45" spans="1:6" outlineLevel="2" x14ac:dyDescent="0.25">
      <c r="A45" s="16">
        <f t="shared" ref="A45:A61" si="1">ROW()-12</f>
        <v>33</v>
      </c>
      <c r="B45" s="10" t="s">
        <v>76</v>
      </c>
      <c r="C45" s="11" t="s">
        <v>77</v>
      </c>
      <c r="D45" s="22">
        <v>162034.96</v>
      </c>
      <c r="E45" s="22">
        <v>136984.6</v>
      </c>
      <c r="F45" s="26">
        <v>84.54</v>
      </c>
    </row>
    <row r="46" spans="1:6" ht="30" outlineLevel="2" x14ac:dyDescent="0.25">
      <c r="A46" s="16">
        <f t="shared" si="1"/>
        <v>34</v>
      </c>
      <c r="B46" s="10" t="s">
        <v>78</v>
      </c>
      <c r="C46" s="11" t="s">
        <v>79</v>
      </c>
      <c r="D46" s="22">
        <v>1223.5</v>
      </c>
      <c r="E46" s="22">
        <v>1071.3399999999999</v>
      </c>
      <c r="F46" s="26">
        <f>E46/D46*100</f>
        <v>87.563547200653858</v>
      </c>
    </row>
    <row r="47" spans="1:6" outlineLevel="2" x14ac:dyDescent="0.25">
      <c r="A47" s="16">
        <f t="shared" si="1"/>
        <v>35</v>
      </c>
      <c r="B47" s="10" t="s">
        <v>80</v>
      </c>
      <c r="C47" s="11" t="s">
        <v>81</v>
      </c>
      <c r="D47" s="22">
        <v>139946.09</v>
      </c>
      <c r="E47" s="22">
        <v>131691.81</v>
      </c>
      <c r="F47" s="26">
        <v>94.1</v>
      </c>
    </row>
    <row r="48" spans="1:6" outlineLevel="2" x14ac:dyDescent="0.25">
      <c r="A48" s="16">
        <f t="shared" si="1"/>
        <v>36</v>
      </c>
      <c r="B48" s="10" t="s">
        <v>82</v>
      </c>
      <c r="C48" s="11" t="s">
        <v>83</v>
      </c>
      <c r="D48" s="22">
        <v>81277.98</v>
      </c>
      <c r="E48" s="22">
        <v>73192.56</v>
      </c>
      <c r="F48" s="26">
        <v>90.05</v>
      </c>
    </row>
    <row r="49" spans="1:6" x14ac:dyDescent="0.25">
      <c r="A49" s="15">
        <f t="shared" si="1"/>
        <v>37</v>
      </c>
      <c r="B49" s="8" t="s">
        <v>84</v>
      </c>
      <c r="C49" s="9" t="s">
        <v>85</v>
      </c>
      <c r="D49" s="21">
        <v>171530.66</v>
      </c>
      <c r="E49" s="21">
        <v>168280.42</v>
      </c>
      <c r="F49" s="25">
        <v>98.11</v>
      </c>
    </row>
    <row r="50" spans="1:6" outlineLevel="2" x14ac:dyDescent="0.25">
      <c r="A50" s="16">
        <f t="shared" si="1"/>
        <v>38</v>
      </c>
      <c r="B50" s="10" t="s">
        <v>86</v>
      </c>
      <c r="C50" s="11" t="s">
        <v>87</v>
      </c>
      <c r="D50" s="22">
        <v>155023.4</v>
      </c>
      <c r="E50" s="22">
        <v>152003.79999999999</v>
      </c>
      <c r="F50" s="26">
        <f>E50/D50*100</f>
        <v>98.052165027989318</v>
      </c>
    </row>
    <row r="51" spans="1:6" outlineLevel="2" x14ac:dyDescent="0.25">
      <c r="A51" s="16">
        <f t="shared" si="1"/>
        <v>39</v>
      </c>
      <c r="B51" s="10" t="s">
        <v>88</v>
      </c>
      <c r="C51" s="11" t="s">
        <v>89</v>
      </c>
      <c r="D51" s="22">
        <v>16507.32</v>
      </c>
      <c r="E51" s="22">
        <v>16276.57</v>
      </c>
      <c r="F51" s="26">
        <v>98.6</v>
      </c>
    </row>
    <row r="52" spans="1:6" x14ac:dyDescent="0.25">
      <c r="A52" s="15">
        <f t="shared" si="1"/>
        <v>40</v>
      </c>
      <c r="B52" s="8" t="s">
        <v>90</v>
      </c>
      <c r="C52" s="9" t="s">
        <v>91</v>
      </c>
      <c r="D52" s="21">
        <v>214384.63</v>
      </c>
      <c r="E52" s="21">
        <v>203667.37</v>
      </c>
      <c r="F52" s="25">
        <v>95</v>
      </c>
    </row>
    <row r="53" spans="1:6" outlineLevel="2" x14ac:dyDescent="0.25">
      <c r="A53" s="16">
        <f t="shared" si="1"/>
        <v>41</v>
      </c>
      <c r="B53" s="10" t="s">
        <v>92</v>
      </c>
      <c r="C53" s="11" t="s">
        <v>93</v>
      </c>
      <c r="D53" s="22">
        <v>8522.84</v>
      </c>
      <c r="E53" s="22">
        <v>8522.84</v>
      </c>
      <c r="F53" s="26">
        <v>100</v>
      </c>
    </row>
    <row r="54" spans="1:6" outlineLevel="2" x14ac:dyDescent="0.25">
      <c r="A54" s="16">
        <f t="shared" si="1"/>
        <v>42</v>
      </c>
      <c r="B54" s="10" t="s">
        <v>94</v>
      </c>
      <c r="C54" s="11" t="s">
        <v>95</v>
      </c>
      <c r="D54" s="22">
        <v>175518.9</v>
      </c>
      <c r="E54" s="22">
        <v>167455.18</v>
      </c>
      <c r="F54" s="26">
        <v>95.41</v>
      </c>
    </row>
    <row r="55" spans="1:6" outlineLevel="2" x14ac:dyDescent="0.25">
      <c r="A55" s="16">
        <f t="shared" si="1"/>
        <v>43</v>
      </c>
      <c r="B55" s="10" t="s">
        <v>96</v>
      </c>
      <c r="C55" s="11" t="s">
        <v>97</v>
      </c>
      <c r="D55" s="22">
        <v>17962.29</v>
      </c>
      <c r="E55" s="22">
        <v>15702.98</v>
      </c>
      <c r="F55" s="26">
        <v>87.42</v>
      </c>
    </row>
    <row r="56" spans="1:6" outlineLevel="2" x14ac:dyDescent="0.25">
      <c r="A56" s="16">
        <f t="shared" si="1"/>
        <v>44</v>
      </c>
      <c r="B56" s="10" t="s">
        <v>98</v>
      </c>
      <c r="C56" s="11" t="s">
        <v>99</v>
      </c>
      <c r="D56" s="22">
        <v>12380.6</v>
      </c>
      <c r="E56" s="22">
        <v>11986.37</v>
      </c>
      <c r="F56" s="26">
        <v>96.82</v>
      </c>
    </row>
    <row r="57" spans="1:6" x14ac:dyDescent="0.25">
      <c r="A57" s="15">
        <f t="shared" si="1"/>
        <v>45</v>
      </c>
      <c r="B57" s="8" t="s">
        <v>100</v>
      </c>
      <c r="C57" s="9" t="s">
        <v>101</v>
      </c>
      <c r="D57" s="21">
        <v>1024300.99</v>
      </c>
      <c r="E57" s="21">
        <v>920508.9</v>
      </c>
      <c r="F57" s="25">
        <v>89.87</v>
      </c>
    </row>
    <row r="58" spans="1:6" outlineLevel="2" x14ac:dyDescent="0.25">
      <c r="A58" s="16">
        <f t="shared" si="1"/>
        <v>46</v>
      </c>
      <c r="B58" s="10" t="s">
        <v>102</v>
      </c>
      <c r="C58" s="11" t="s">
        <v>103</v>
      </c>
      <c r="D58" s="22">
        <v>1023960.99</v>
      </c>
      <c r="E58" s="22">
        <v>920168.9</v>
      </c>
      <c r="F58" s="26">
        <v>89.86</v>
      </c>
    </row>
    <row r="59" spans="1:6" outlineLevel="2" x14ac:dyDescent="0.25">
      <c r="A59" s="16">
        <f t="shared" si="1"/>
        <v>47</v>
      </c>
      <c r="B59" s="10" t="s">
        <v>104</v>
      </c>
      <c r="C59" s="11" t="s">
        <v>105</v>
      </c>
      <c r="D59" s="22">
        <v>340</v>
      </c>
      <c r="E59" s="22">
        <v>340</v>
      </c>
      <c r="F59" s="26">
        <v>100</v>
      </c>
    </row>
    <row r="60" spans="1:6" x14ac:dyDescent="0.25">
      <c r="A60" s="15">
        <f t="shared" si="1"/>
        <v>48</v>
      </c>
      <c r="B60" s="8" t="s">
        <v>106</v>
      </c>
      <c r="C60" s="9" t="s">
        <v>107</v>
      </c>
      <c r="D60" s="21">
        <v>5957.6</v>
      </c>
      <c r="E60" s="21">
        <v>5957.6</v>
      </c>
      <c r="F60" s="25">
        <v>100</v>
      </c>
    </row>
    <row r="61" spans="1:6" ht="15.75" outlineLevel="2" thickBot="1" x14ac:dyDescent="0.3">
      <c r="A61" s="17">
        <f t="shared" si="1"/>
        <v>49</v>
      </c>
      <c r="B61" s="18" t="s">
        <v>108</v>
      </c>
      <c r="C61" s="19" t="s">
        <v>109</v>
      </c>
      <c r="D61" s="23">
        <v>5957.6</v>
      </c>
      <c r="E61" s="23">
        <v>5957.6</v>
      </c>
      <c r="F61" s="27">
        <v>100</v>
      </c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s="28"/>
      <c r="B63" s="29"/>
      <c r="C63" s="29"/>
      <c r="D63" s="29"/>
      <c r="E63" s="29"/>
      <c r="F63" s="29"/>
    </row>
  </sheetData>
  <mergeCells count="15">
    <mergeCell ref="A1:F1"/>
    <mergeCell ref="A2:F2"/>
    <mergeCell ref="A3:F3"/>
    <mergeCell ref="A4:F4"/>
    <mergeCell ref="A5:F5"/>
    <mergeCell ref="A63:F63"/>
    <mergeCell ref="A6:F6"/>
    <mergeCell ref="A7:F7"/>
    <mergeCell ref="A8:F8"/>
    <mergeCell ref="A9:F9"/>
    <mergeCell ref="A10:A11"/>
    <mergeCell ref="B10:B11"/>
    <mergeCell ref="C10:C11"/>
    <mergeCell ref="E10:F10"/>
    <mergeCell ref="D10:D11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10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3AE2FD3-3179-44B7-BACA-FFE583F6580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2022-04-29T13:18:44Z</cp:lastPrinted>
  <dcterms:created xsi:type="dcterms:W3CDTF">2022-04-29T10:30:55Z</dcterms:created>
  <dcterms:modified xsi:type="dcterms:W3CDTF">2022-04-29T14:07:59Z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10 -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