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15" i="1"/>
  <c r="G20" i="1"/>
  <c r="M10" i="1"/>
  <c r="I39" i="1" l="1"/>
  <c r="I38" i="1"/>
  <c r="I36" i="1"/>
  <c r="I37" i="1"/>
  <c r="H39" i="1"/>
  <c r="H38" i="1"/>
  <c r="H37" i="1"/>
  <c r="H36" i="1"/>
  <c r="G39" i="1"/>
  <c r="G38" i="1"/>
  <c r="G37" i="1"/>
  <c r="G36" i="1"/>
  <c r="F39" i="1"/>
  <c r="F38" i="1"/>
  <c r="F37" i="1"/>
  <c r="F36" i="1"/>
  <c r="I30" i="1" l="1"/>
  <c r="H30" i="1"/>
  <c r="F30" i="1"/>
  <c r="I20" i="1"/>
  <c r="H20" i="1"/>
  <c r="F20" i="1"/>
  <c r="I15" i="1"/>
  <c r="H15" i="1"/>
  <c r="F15" i="1"/>
  <c r="F35" i="1" l="1"/>
  <c r="H35" i="1"/>
  <c r="I35" i="1"/>
  <c r="G35" i="1"/>
</calcChain>
</file>

<file path=xl/sharedStrings.xml><?xml version="1.0" encoding="utf-8"?>
<sst xmlns="http://schemas.openxmlformats.org/spreadsheetml/2006/main" count="75" uniqueCount="45">
  <si>
    <t>Наименование мероприятий</t>
  </si>
  <si>
    <t>Ответственные исполнители</t>
  </si>
  <si>
    <t>Наименование целевого показателя</t>
  </si>
  <si>
    <t>Значение целевого показателя (по периодам)</t>
  </si>
  <si>
    <t>ИТОГО:</t>
  </si>
  <si>
    <t>№</t>
  </si>
  <si>
    <t>1.</t>
  </si>
  <si>
    <t>4.</t>
  </si>
  <si>
    <t>5.</t>
  </si>
  <si>
    <t>3.</t>
  </si>
  <si>
    <t>2.</t>
  </si>
  <si>
    <t>Число посещения культурных мероприятий в городском округе Верхняя Пышма, тысяча посещений</t>
  </si>
  <si>
    <t>Финансирование мероприятий (по периодам), руб.</t>
  </si>
  <si>
    <t>860,56</t>
  </si>
  <si>
    <t>План</t>
  </si>
  <si>
    <t>Факт</t>
  </si>
  <si>
    <t>Процент выполнения</t>
  </si>
  <si>
    <r>
      <t>Результат</t>
    </r>
    <r>
      <rPr>
        <sz val="11"/>
        <color rgb="FFFF0000"/>
        <rFont val="Liberation Serif"/>
        <family val="1"/>
        <charset val="204"/>
      </rPr>
      <t xml:space="preserve"> </t>
    </r>
  </si>
  <si>
    <t>Харина Светлана Владимировна - заместитель начальника МКУ "Управление культуры городского округа Верхняя Пышма"</t>
  </si>
  <si>
    <t>Размещение анонсов, афиш запланированных мероприятий в социальных сетях, сайтах учреждений культуры, на платформе "PROКультура.РФ" в рамках исполнения должностных обязанностей сотрудников учреждений</t>
  </si>
  <si>
    <t>Финансирование мероприятия в рамках реализации и содействия реализации муниципального компонента не предусмотрено</t>
  </si>
  <si>
    <t>Размещено не менее 2 единиц (афиш, анонсов). В результате увеличивается число посещений учреждений культуры</t>
  </si>
  <si>
    <t>Цифровая информатизация:                                                             2022 год: наполнение сенсорного киоска информационно-справочными данными;                                                                  *2023 - 2024 годы: обновление контента об экспозициях музея</t>
  </si>
  <si>
    <t>Подготовка научно - справочного аппарата, подборка экпонатов, научная обработка материалов, составление текста экскурсии в рамках исполнения должностных обязанностей сотрудников учреждений</t>
  </si>
  <si>
    <t>Ежегодная организация и проведение не менее 52 выставок и не менее 300 экскурсий в Верхнепышминском историческом Музее</t>
  </si>
  <si>
    <t xml:space="preserve">Внедрение новых форм обслуживания клиентов путем введения системы электронной книговыдачи и сервиса информационно-технического сопровождения для модернизации библиотеки </t>
  </si>
  <si>
    <t>ФБ</t>
  </si>
  <si>
    <t>ОБ</t>
  </si>
  <si>
    <t>МБ</t>
  </si>
  <si>
    <t>ВНБ</t>
  </si>
  <si>
    <r>
      <t xml:space="preserve">2022 год: создание сенсорной информационно-справочной системы экспозиции "Планета знаний";    </t>
    </r>
    <r>
      <rPr>
        <b/>
        <sz val="11"/>
        <rFont val="Liberation Serif"/>
        <family val="1"/>
        <charset val="204"/>
      </rPr>
      <t xml:space="preserve">   </t>
    </r>
    <r>
      <rPr>
        <sz val="11"/>
        <rFont val="Liberation Serif"/>
        <family val="1"/>
        <charset val="204"/>
      </rPr>
      <t xml:space="preserve">                                                                                   *2022-2024 годы: внесение данных в сенсорный киоск не менее одной экспозиции</t>
    </r>
  </si>
  <si>
    <t>2022 год: Приобретение комплекта (36 шт.) радиогидов для проведения городских уличных экскурсий.                                                       *2022-2024 годы: проведение не менее одной тематической выставки в год</t>
  </si>
  <si>
    <t xml:space="preserve">Внедрение системы электронной книговыдачи в библиотеках:                                                                                     - 2022 год: приобретение специального обрудования для  внедрения системы электронной книговыдачи: сканер - 2 ед., электронный читательский билет - 30 ед., ноутбук - 1 ед.. Приобретение компьютерного оборуования для обновления ЦОД в Центральной городской библиотеке (центр общего доступа).                                                  - 2023 - 2024 годы: проведение работ в рамках внедрения системы электронной книговыдачи в библиотеках обновляется ежегодно.                                      Система учёта посещений переведена в электронный вид                       </t>
  </si>
  <si>
    <t xml:space="preserve">План мероприятий ("дорожная карта") по достижению показателей и результатов муниципального компонента регионального проекта "Культурная среда (Свердловская область)" национального проекта "Культура" на 2021-2024 годы на территории городского округа Верхняя Пышма </t>
  </si>
  <si>
    <t>2021 (факт.)</t>
  </si>
  <si>
    <t xml:space="preserve">2022 (план.) </t>
  </si>
  <si>
    <t>2023 (план.)</t>
  </si>
  <si>
    <t>2024 (план.)</t>
  </si>
  <si>
    <t>Ежегодное пополнение музейного фонда:                                                                        2022 год: приобретение комплекта радиогидов, пополнение музейных коллекций.                                                                                                                                                                                                                            2023 - 2024 годы: перечень необходимых предметов для пополнения музейного фонда в плановом периоде  2023-2024 годов будет сформирован при формировании бюджета на 2023-2024 годы</t>
  </si>
  <si>
    <t xml:space="preserve">Примечание </t>
  </si>
  <si>
    <t>Примечание отсутствует</t>
  </si>
  <si>
    <t>Примечание отвутствует</t>
  </si>
  <si>
    <r>
      <rPr>
        <sz val="11"/>
        <color theme="1"/>
        <rFont val="Calibri"/>
        <family val="2"/>
        <charset val="204"/>
      </rPr>
      <t>─</t>
    </r>
    <r>
      <rPr>
        <sz val="8.8000000000000007"/>
        <color theme="1"/>
        <rFont val="Liberation Serif"/>
        <family val="1"/>
        <charset val="204"/>
      </rPr>
      <t xml:space="preserve"> </t>
    </r>
    <r>
      <rPr>
        <sz val="11"/>
        <color theme="1"/>
        <rFont val="Liberation Serif"/>
        <family val="1"/>
        <charset val="204"/>
      </rPr>
      <t xml:space="preserve">Муниципальная программа "Развитие социальной сферы в городском округе Верхняя Пышма до 2024 года", подпрограмма 4 "Развитие культуры и искусства на территории городского округа Верхняя Пышма до 2024 года"            ─ Финансирование указано в рамках содействия реализации муниципального компонента              </t>
    </r>
  </si>
  <si>
    <t xml:space="preserve">─ Муниципальная программа "Развитие социальной сферы в городском округе Верхняя Пышма до 2024 года", подпрограмма 4 "Развитие культуры и искусства на территории городского округа Верхняя Пышма до 2024 года"            ─ Финансирование указано в рамках содействия реализации муниципального компонента     </t>
  </si>
  <si>
    <t>УТВЕРЖДЕН
постановлением администрации
городского округа Верхняя Пышма                          от ______________№_____________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</si>
</sst>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8.8000000000000007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5" fontId="1" fillId="0" borderId="0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indent="1"/>
    </xf>
    <xf numFmtId="4" fontId="2" fillId="0" borderId="1" xfId="0" applyNumberFormat="1" applyFont="1" applyBorder="1" applyAlignment="1">
      <alignment horizontal="right" indent="1"/>
    </xf>
    <xf numFmtId="4" fontId="2" fillId="2" borderId="1" xfId="0" applyNumberFormat="1" applyFont="1" applyFill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0" fontId="2" fillId="2" borderId="3" xfId="0" applyFont="1" applyFill="1" applyBorder="1" applyAlignment="1">
      <alignment horizontal="left" vertical="top" indent="1"/>
    </xf>
    <xf numFmtId="4" fontId="4" fillId="2" borderId="1" xfId="0" applyNumberFormat="1" applyFont="1" applyFill="1" applyBorder="1" applyAlignment="1">
      <alignment horizontal="right" inden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165" fontId="1" fillId="0" borderId="0" xfId="0" applyNumberFormat="1" applyFont="1" applyBorder="1" applyAlignment="1">
      <alignment horizontal="center" wrapText="1"/>
    </xf>
    <xf numFmtId="0" fontId="2" fillId="0" borderId="19" xfId="0" applyNumberFormat="1" applyFont="1" applyBorder="1" applyAlignment="1">
      <alignment horizontal="left" vertical="top" wrapText="1" indent="1"/>
    </xf>
    <xf numFmtId="0" fontId="2" fillId="0" borderId="4" xfId="0" applyNumberFormat="1" applyFont="1" applyBorder="1" applyAlignment="1">
      <alignment horizontal="left" vertical="top" wrapText="1" indent="1"/>
    </xf>
    <xf numFmtId="0" fontId="2" fillId="0" borderId="3" xfId="0" applyNumberFormat="1" applyFont="1" applyBorder="1" applyAlignment="1">
      <alignment horizontal="left" vertical="top" wrapText="1" inden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top" wrapText="1" indent="1"/>
    </xf>
    <xf numFmtId="0" fontId="4" fillId="2" borderId="4" xfId="0" applyFont="1" applyFill="1" applyBorder="1" applyAlignment="1">
      <alignment horizontal="left" vertical="top" wrapText="1" indent="1"/>
    </xf>
    <xf numFmtId="0" fontId="0" fillId="2" borderId="24" xfId="0" applyFont="1" applyFill="1" applyBorder="1" applyAlignment="1">
      <alignment horizontal="left" vertical="top" wrapText="1" indent="1"/>
    </xf>
    <xf numFmtId="0" fontId="2" fillId="2" borderId="18" xfId="0" applyFont="1" applyFill="1" applyBorder="1" applyAlignment="1">
      <alignment horizontal="left" vertical="top" wrapText="1" indent="1"/>
    </xf>
    <xf numFmtId="0" fontId="2" fillId="2" borderId="11" xfId="0" applyFont="1" applyFill="1" applyBorder="1" applyAlignment="1">
      <alignment horizontal="left" vertical="top" wrapText="1" indent="1"/>
    </xf>
    <xf numFmtId="0" fontId="0" fillId="2" borderId="23" xfId="0" applyFont="1" applyFill="1" applyBorder="1" applyAlignment="1">
      <alignment horizontal="left" vertical="top" wrapText="1" indent="1"/>
    </xf>
    <xf numFmtId="0" fontId="4" fillId="2" borderId="12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2" fontId="2" fillId="0" borderId="2" xfId="0" applyNumberFormat="1" applyFont="1" applyBorder="1" applyAlignment="1">
      <alignment horizontal="left" vertical="top" wrapText="1" indent="1"/>
    </xf>
    <xf numFmtId="2" fontId="2" fillId="0" borderId="4" xfId="0" applyNumberFormat="1" applyFont="1" applyBorder="1" applyAlignment="1">
      <alignment horizontal="left" vertical="top" wrapText="1" indent="1"/>
    </xf>
    <xf numFmtId="2" fontId="2" fillId="0" borderId="3" xfId="0" applyNumberFormat="1" applyFont="1" applyBorder="1" applyAlignment="1">
      <alignment horizontal="left" vertical="top" wrapText="1" inden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 indent="1"/>
    </xf>
    <xf numFmtId="0" fontId="4" fillId="0" borderId="7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0" fillId="2" borderId="1" xfId="0" applyFont="1" applyFill="1" applyBorder="1" applyAlignment="1">
      <alignment wrapText="1"/>
    </xf>
    <xf numFmtId="0" fontId="0" fillId="2" borderId="25" xfId="0" applyFont="1" applyFill="1" applyBorder="1" applyAlignment="1">
      <alignment wrapText="1"/>
    </xf>
    <xf numFmtId="4" fontId="2" fillId="0" borderId="3" xfId="0" applyNumberFormat="1" applyFont="1" applyBorder="1" applyAlignment="1">
      <alignment horizontal="left" vertical="top" wrapText="1" indent="1"/>
    </xf>
    <xf numFmtId="0" fontId="0" fillId="0" borderId="3" xfId="0" applyFont="1" applyBorder="1" applyAlignment="1">
      <alignment horizontal="left" vertical="top" wrapText="1" indent="1"/>
    </xf>
    <xf numFmtId="0" fontId="0" fillId="0" borderId="1" xfId="0" applyFont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right" wrapText="1" indent="1"/>
    </xf>
    <xf numFmtId="0" fontId="2" fillId="2" borderId="25" xfId="0" applyFont="1" applyFill="1" applyBorder="1" applyAlignment="1">
      <alignment horizontal="right" wrapText="1" indent="1"/>
    </xf>
    <xf numFmtId="0" fontId="4" fillId="2" borderId="20" xfId="0" applyFont="1" applyFill="1" applyBorder="1" applyAlignment="1">
      <alignment horizontal="left" vertical="top" wrapText="1" indent="1"/>
    </xf>
    <xf numFmtId="0" fontId="2" fillId="2" borderId="20" xfId="0" applyFont="1" applyFill="1" applyBorder="1" applyAlignment="1">
      <alignment horizontal="left" vertical="top" wrapText="1" indent="1"/>
    </xf>
    <xf numFmtId="2" fontId="4" fillId="0" borderId="2" xfId="0" applyNumberFormat="1" applyFont="1" applyBorder="1" applyAlignment="1">
      <alignment horizontal="left" vertical="top" wrapText="1" indent="1"/>
    </xf>
    <xf numFmtId="2" fontId="4" fillId="0" borderId="4" xfId="0" applyNumberFormat="1" applyFont="1" applyBorder="1" applyAlignment="1">
      <alignment horizontal="left" vertical="top" wrapText="1" indent="1"/>
    </xf>
    <xf numFmtId="2" fontId="4" fillId="0" borderId="3" xfId="0" applyNumberFormat="1" applyFont="1" applyBorder="1" applyAlignment="1">
      <alignment horizontal="left" vertical="top" wrapText="1" indent="1"/>
    </xf>
    <xf numFmtId="0" fontId="2" fillId="0" borderId="7" xfId="0" applyFont="1" applyBorder="1" applyAlignment="1">
      <alignment horizontal="left" vertical="top" wrapText="1" indent="1"/>
    </xf>
    <xf numFmtId="0" fontId="2" fillId="0" borderId="8" xfId="0" applyFont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top" wrapText="1" inden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top" wrapText="1" indent="1"/>
    </xf>
    <xf numFmtId="0" fontId="1" fillId="0" borderId="0" xfId="0" applyFont="1" applyBorder="1" applyAlignment="1">
      <alignment wrapText="1"/>
    </xf>
    <xf numFmtId="4" fontId="2" fillId="0" borderId="9" xfId="0" applyNumberFormat="1" applyFont="1" applyBorder="1" applyAlignment="1">
      <alignment horizontal="left" vertical="top" wrapText="1" indent="1"/>
    </xf>
    <xf numFmtId="0" fontId="0" fillId="0" borderId="5" xfId="0" applyFont="1" applyBorder="1" applyAlignment="1">
      <alignment horizontal="left" vertical="top" wrapText="1" indent="1"/>
    </xf>
    <xf numFmtId="0" fontId="0" fillId="0" borderId="15" xfId="0" applyFont="1" applyBorder="1" applyAlignment="1">
      <alignment horizontal="left" vertical="top" wrapText="1" indent="1"/>
    </xf>
    <xf numFmtId="0" fontId="0" fillId="0" borderId="7" xfId="0" applyFont="1" applyBorder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1"/>
    </xf>
    <xf numFmtId="0" fontId="0" fillId="0" borderId="14" xfId="0" applyFont="1" applyBorder="1" applyAlignment="1">
      <alignment horizontal="left" vertical="top" wrapText="1" indent="1"/>
    </xf>
    <xf numFmtId="0" fontId="0" fillId="0" borderId="8" xfId="0" applyFont="1" applyBorder="1" applyAlignment="1">
      <alignment horizontal="left" vertical="top" wrapText="1" indent="1"/>
    </xf>
    <xf numFmtId="0" fontId="0" fillId="0" borderId="28" xfId="0" applyFont="1" applyBorder="1" applyAlignment="1">
      <alignment horizontal="left" vertical="top" wrapText="1" indent="1"/>
    </xf>
    <xf numFmtId="0" fontId="0" fillId="0" borderId="16" xfId="0" applyFont="1" applyBorder="1" applyAlignment="1">
      <alignment horizontal="left" vertical="top" wrapText="1" indent="1"/>
    </xf>
    <xf numFmtId="0" fontId="4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0" fontId="0" fillId="2" borderId="27" xfId="0" applyFont="1" applyFill="1" applyBorder="1" applyAlignment="1">
      <alignment horizontal="left" vertical="top" wrapText="1" indent="1"/>
    </xf>
    <xf numFmtId="0" fontId="4" fillId="2" borderId="21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wrapText="1"/>
    </xf>
    <xf numFmtId="0" fontId="0" fillId="2" borderId="26" xfId="0" applyFont="1" applyFill="1" applyBorder="1" applyAlignment="1">
      <alignment wrapText="1"/>
    </xf>
    <xf numFmtId="0" fontId="2" fillId="0" borderId="14" xfId="0" applyFont="1" applyBorder="1" applyAlignment="1">
      <alignment horizontal="left" vertical="top" wrapText="1" indent="1"/>
    </xf>
    <xf numFmtId="0" fontId="2" fillId="0" borderId="16" xfId="0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0" fontId="4" fillId="0" borderId="4" xfId="0" applyNumberFormat="1" applyFont="1" applyBorder="1" applyAlignment="1">
      <alignment horizontal="center" vertical="top" wrapText="1"/>
    </xf>
    <xf numFmtId="10" fontId="0" fillId="0" borderId="4" xfId="0" applyNumberFormat="1" applyFont="1" applyBorder="1" applyAlignment="1">
      <alignment horizontal="center" vertical="top" wrapText="1"/>
    </xf>
    <xf numFmtId="10" fontId="0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abSelected="1" zoomScale="80" zoomScaleNormal="80" workbookViewId="0">
      <pane xSplit="1" ySplit="9" topLeftCell="B10" activePane="bottomRight" state="frozen"/>
      <selection pane="topRight" activeCell="B1" sqref="B1"/>
      <selection pane="bottomLeft" activeCell="A7" sqref="A7"/>
      <selection pane="bottomRight" activeCell="Q1" sqref="Q1:Q3"/>
    </sheetView>
  </sheetViews>
  <sheetFormatPr defaultRowHeight="15" x14ac:dyDescent="0.25"/>
  <cols>
    <col min="1" max="1" width="5.28515625" customWidth="1"/>
    <col min="2" max="2" width="41.7109375" customWidth="1"/>
    <col min="3" max="3" width="21.28515625" customWidth="1"/>
    <col min="4" max="4" width="39.85546875" customWidth="1"/>
    <col min="5" max="5" width="11" customWidth="1"/>
    <col min="6" max="6" width="13.85546875" customWidth="1"/>
    <col min="7" max="7" width="15.140625" customWidth="1"/>
    <col min="8" max="8" width="16.5703125" customWidth="1"/>
    <col min="9" max="9" width="15.28515625" customWidth="1"/>
    <col min="10" max="10" width="25" customWidth="1"/>
    <col min="11" max="12" width="9.42578125" customWidth="1"/>
    <col min="13" max="13" width="13.5703125" customWidth="1"/>
    <col min="14" max="14" width="9.28515625" customWidth="1"/>
    <col min="15" max="15" width="13.5703125" customWidth="1"/>
    <col min="16" max="16" width="9.5703125" customWidth="1"/>
    <col min="17" max="17" width="35" customWidth="1"/>
  </cols>
  <sheetData>
    <row r="1" spans="1:20" ht="19.5" customHeight="1" x14ac:dyDescent="0.25">
      <c r="Q1" s="21" t="s">
        <v>44</v>
      </c>
    </row>
    <row r="2" spans="1:20" ht="22.5" customHeight="1" x14ac:dyDescent="0.25">
      <c r="Q2" s="21"/>
    </row>
    <row r="3" spans="1:20" ht="18.75" customHeight="1" x14ac:dyDescent="0.25">
      <c r="Q3" s="21"/>
    </row>
    <row r="4" spans="1:20" x14ac:dyDescent="0.25">
      <c r="N4" s="17"/>
      <c r="O4" s="18"/>
      <c r="P4" s="18"/>
      <c r="Q4" s="18"/>
    </row>
    <row r="5" spans="1:20" ht="26.25" customHeight="1" x14ac:dyDescent="0.25">
      <c r="A5" s="1"/>
      <c r="B5" s="33" t="s">
        <v>33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4"/>
      <c r="S5" s="4"/>
      <c r="T5" s="4"/>
    </row>
    <row r="6" spans="1:20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1.5" customHeight="1" x14ac:dyDescent="0.25">
      <c r="A7" s="37" t="s">
        <v>5</v>
      </c>
      <c r="B7" s="34" t="s">
        <v>0</v>
      </c>
      <c r="C7" s="34" t="s">
        <v>1</v>
      </c>
      <c r="D7" s="34" t="s">
        <v>17</v>
      </c>
      <c r="E7" s="59" t="s">
        <v>12</v>
      </c>
      <c r="F7" s="60"/>
      <c r="G7" s="60"/>
      <c r="H7" s="60"/>
      <c r="I7" s="60"/>
      <c r="J7" s="89" t="s">
        <v>2</v>
      </c>
      <c r="K7" s="59" t="s">
        <v>3</v>
      </c>
      <c r="L7" s="59"/>
      <c r="M7" s="59"/>
      <c r="N7" s="59"/>
      <c r="O7" s="59"/>
      <c r="P7" s="59"/>
      <c r="Q7" s="86" t="s">
        <v>39</v>
      </c>
      <c r="R7" s="1"/>
      <c r="S7" s="1"/>
      <c r="T7" s="1"/>
    </row>
    <row r="8" spans="1:20" ht="31.5" customHeight="1" x14ac:dyDescent="0.25">
      <c r="A8" s="38"/>
      <c r="B8" s="35"/>
      <c r="C8" s="35"/>
      <c r="D8" s="35"/>
      <c r="E8" s="52"/>
      <c r="F8" s="57" t="s">
        <v>34</v>
      </c>
      <c r="G8" s="57" t="s">
        <v>35</v>
      </c>
      <c r="H8" s="57" t="s">
        <v>36</v>
      </c>
      <c r="I8" s="57" t="s">
        <v>37</v>
      </c>
      <c r="J8" s="90"/>
      <c r="K8" s="40">
        <v>2021</v>
      </c>
      <c r="L8" s="41"/>
      <c r="M8" s="42"/>
      <c r="N8" s="19">
        <v>2022</v>
      </c>
      <c r="O8" s="8">
        <v>2023</v>
      </c>
      <c r="P8" s="8">
        <v>2024</v>
      </c>
      <c r="Q8" s="87"/>
      <c r="R8" s="1"/>
      <c r="S8" s="1"/>
      <c r="T8" s="1"/>
    </row>
    <row r="9" spans="1:20" ht="54" customHeight="1" thickBot="1" x14ac:dyDescent="0.3">
      <c r="A9" s="39"/>
      <c r="B9" s="36"/>
      <c r="C9" s="36"/>
      <c r="D9" s="36"/>
      <c r="E9" s="53"/>
      <c r="F9" s="58"/>
      <c r="G9" s="58"/>
      <c r="H9" s="58"/>
      <c r="I9" s="58"/>
      <c r="J9" s="91"/>
      <c r="K9" s="9" t="s">
        <v>14</v>
      </c>
      <c r="L9" s="9" t="s">
        <v>15</v>
      </c>
      <c r="M9" s="9" t="s">
        <v>16</v>
      </c>
      <c r="N9" s="9" t="s">
        <v>14</v>
      </c>
      <c r="O9" s="10" t="s">
        <v>14</v>
      </c>
      <c r="P9" s="10" t="s">
        <v>14</v>
      </c>
      <c r="Q9" s="88"/>
      <c r="R9" s="1"/>
      <c r="S9" s="1"/>
      <c r="T9" s="1"/>
    </row>
    <row r="10" spans="1:20" ht="18.75" customHeight="1" x14ac:dyDescent="0.25">
      <c r="A10" s="69" t="s">
        <v>6</v>
      </c>
      <c r="B10" s="45" t="s">
        <v>19</v>
      </c>
      <c r="C10" s="27" t="s">
        <v>18</v>
      </c>
      <c r="D10" s="51" t="s">
        <v>21</v>
      </c>
      <c r="E10" s="15" t="s">
        <v>4</v>
      </c>
      <c r="F10" s="54" t="s">
        <v>20</v>
      </c>
      <c r="G10" s="55"/>
      <c r="H10" s="55"/>
      <c r="I10" s="55"/>
      <c r="J10" s="92" t="s">
        <v>11</v>
      </c>
      <c r="K10" s="29">
        <v>628.95000000000005</v>
      </c>
      <c r="L10" s="83">
        <v>463.30099999999999</v>
      </c>
      <c r="M10" s="95">
        <f>L10/K10</f>
        <v>0.73662612290325136</v>
      </c>
      <c r="N10" s="29">
        <v>691.85</v>
      </c>
      <c r="O10" s="29">
        <v>753.69</v>
      </c>
      <c r="P10" s="29" t="s">
        <v>13</v>
      </c>
      <c r="Q10" s="26" t="s">
        <v>40</v>
      </c>
      <c r="R10" s="1"/>
      <c r="S10" s="1"/>
      <c r="T10" s="1"/>
    </row>
    <row r="11" spans="1:20" x14ac:dyDescent="0.25">
      <c r="A11" s="69"/>
      <c r="B11" s="72"/>
      <c r="C11" s="66"/>
      <c r="D11" s="68"/>
      <c r="E11" s="11" t="s">
        <v>26</v>
      </c>
      <c r="F11" s="56"/>
      <c r="G11" s="56"/>
      <c r="H11" s="56"/>
      <c r="I11" s="56"/>
      <c r="J11" s="92"/>
      <c r="K11" s="30"/>
      <c r="L11" s="84"/>
      <c r="M11" s="96"/>
      <c r="N11" s="30"/>
      <c r="O11" s="30"/>
      <c r="P11" s="29"/>
      <c r="Q11" s="27"/>
      <c r="R11" s="1"/>
      <c r="S11" s="1"/>
      <c r="T11" s="1"/>
    </row>
    <row r="12" spans="1:20" x14ac:dyDescent="0.25">
      <c r="A12" s="69"/>
      <c r="B12" s="72"/>
      <c r="C12" s="66"/>
      <c r="D12" s="68"/>
      <c r="E12" s="11" t="s">
        <v>27</v>
      </c>
      <c r="F12" s="56"/>
      <c r="G12" s="56"/>
      <c r="H12" s="56"/>
      <c r="I12" s="56"/>
      <c r="J12" s="92"/>
      <c r="K12" s="30"/>
      <c r="L12" s="84"/>
      <c r="M12" s="96"/>
      <c r="N12" s="30"/>
      <c r="O12" s="30"/>
      <c r="P12" s="29"/>
      <c r="Q12" s="27"/>
      <c r="R12" s="1"/>
      <c r="S12" s="1"/>
      <c r="T12" s="1"/>
    </row>
    <row r="13" spans="1:20" ht="18" customHeight="1" x14ac:dyDescent="0.25">
      <c r="A13" s="69"/>
      <c r="B13" s="72"/>
      <c r="C13" s="66"/>
      <c r="D13" s="68"/>
      <c r="E13" s="11" t="s">
        <v>28</v>
      </c>
      <c r="F13" s="56"/>
      <c r="G13" s="56"/>
      <c r="H13" s="56"/>
      <c r="I13" s="56"/>
      <c r="J13" s="92"/>
      <c r="K13" s="30"/>
      <c r="L13" s="84"/>
      <c r="M13" s="96"/>
      <c r="N13" s="30"/>
      <c r="O13" s="30"/>
      <c r="P13" s="29"/>
      <c r="Q13" s="27"/>
      <c r="R13" s="1"/>
      <c r="S13" s="1"/>
      <c r="T13" s="1"/>
    </row>
    <row r="14" spans="1:20" ht="36" customHeight="1" x14ac:dyDescent="0.25">
      <c r="A14" s="70"/>
      <c r="B14" s="72"/>
      <c r="C14" s="66"/>
      <c r="D14" s="68"/>
      <c r="E14" s="11" t="s">
        <v>29</v>
      </c>
      <c r="F14" s="56"/>
      <c r="G14" s="56"/>
      <c r="H14" s="56"/>
      <c r="I14" s="56"/>
      <c r="J14" s="92"/>
      <c r="K14" s="30"/>
      <c r="L14" s="84"/>
      <c r="M14" s="96"/>
      <c r="N14" s="30"/>
      <c r="O14" s="30"/>
      <c r="P14" s="29"/>
      <c r="Q14" s="28"/>
      <c r="R14" s="1"/>
      <c r="S14" s="1"/>
      <c r="T14" s="1"/>
    </row>
    <row r="15" spans="1:20" ht="18.75" customHeight="1" x14ac:dyDescent="0.25">
      <c r="A15" s="46" t="s">
        <v>10</v>
      </c>
      <c r="B15" s="62" t="s">
        <v>38</v>
      </c>
      <c r="C15" s="66"/>
      <c r="D15" s="49" t="s">
        <v>31</v>
      </c>
      <c r="E15" s="11" t="s">
        <v>4</v>
      </c>
      <c r="F15" s="14">
        <f>SUM(F16,F17,F18,F19)</f>
        <v>250000</v>
      </c>
      <c r="G15" s="13">
        <f>SUM(G16:G19)</f>
        <v>290000</v>
      </c>
      <c r="H15" s="12">
        <f>SUM(H16,H17,H18,H19)</f>
        <v>300000</v>
      </c>
      <c r="I15" s="12">
        <f>SUM(I16,I17,I18,I19)</f>
        <v>300000</v>
      </c>
      <c r="J15" s="92"/>
      <c r="K15" s="30"/>
      <c r="L15" s="84"/>
      <c r="M15" s="96"/>
      <c r="N15" s="30"/>
      <c r="O15" s="30"/>
      <c r="P15" s="29"/>
      <c r="Q15" s="94" t="s">
        <v>42</v>
      </c>
      <c r="R15" s="1"/>
      <c r="S15" s="1"/>
      <c r="T15" s="1"/>
    </row>
    <row r="16" spans="1:20" ht="16.5" customHeight="1" x14ac:dyDescent="0.25">
      <c r="A16" s="47"/>
      <c r="B16" s="62"/>
      <c r="C16" s="66"/>
      <c r="D16" s="50"/>
      <c r="E16" s="11" t="s">
        <v>26</v>
      </c>
      <c r="F16" s="12">
        <v>0</v>
      </c>
      <c r="G16" s="13">
        <v>0</v>
      </c>
      <c r="H16" s="12">
        <v>0</v>
      </c>
      <c r="I16" s="12">
        <v>0</v>
      </c>
      <c r="J16" s="92"/>
      <c r="K16" s="30"/>
      <c r="L16" s="84"/>
      <c r="M16" s="96"/>
      <c r="N16" s="30"/>
      <c r="O16" s="30"/>
      <c r="P16" s="29"/>
      <c r="Q16" s="27"/>
      <c r="R16" s="1"/>
      <c r="S16" s="1"/>
      <c r="T16" s="1"/>
    </row>
    <row r="17" spans="1:20" ht="19.5" customHeight="1" x14ac:dyDescent="0.25">
      <c r="A17" s="47"/>
      <c r="B17" s="62"/>
      <c r="C17" s="66"/>
      <c r="D17" s="50"/>
      <c r="E17" s="11" t="s">
        <v>27</v>
      </c>
      <c r="F17" s="12">
        <v>0</v>
      </c>
      <c r="G17" s="13">
        <v>0</v>
      </c>
      <c r="H17" s="12">
        <v>0</v>
      </c>
      <c r="I17" s="12">
        <v>0</v>
      </c>
      <c r="J17" s="92"/>
      <c r="K17" s="30"/>
      <c r="L17" s="84"/>
      <c r="M17" s="96"/>
      <c r="N17" s="30"/>
      <c r="O17" s="30"/>
      <c r="P17" s="29"/>
      <c r="Q17" s="27"/>
      <c r="R17" s="1"/>
      <c r="S17" s="1"/>
      <c r="T17" s="1"/>
    </row>
    <row r="18" spans="1:20" ht="24" customHeight="1" x14ac:dyDescent="0.25">
      <c r="A18" s="47"/>
      <c r="B18" s="62"/>
      <c r="C18" s="66"/>
      <c r="D18" s="50"/>
      <c r="E18" s="11" t="s">
        <v>28</v>
      </c>
      <c r="F18" s="14">
        <v>250000</v>
      </c>
      <c r="G18" s="13">
        <v>290000</v>
      </c>
      <c r="H18" s="12">
        <v>300000</v>
      </c>
      <c r="I18" s="12">
        <v>300000</v>
      </c>
      <c r="J18" s="92"/>
      <c r="K18" s="30"/>
      <c r="L18" s="84"/>
      <c r="M18" s="96"/>
      <c r="N18" s="30"/>
      <c r="O18" s="30"/>
      <c r="P18" s="29"/>
      <c r="Q18" s="27"/>
      <c r="R18" s="1"/>
      <c r="S18" s="1"/>
      <c r="T18" s="1"/>
    </row>
    <row r="19" spans="1:20" ht="66.75" customHeight="1" x14ac:dyDescent="0.25">
      <c r="A19" s="71"/>
      <c r="B19" s="62"/>
      <c r="C19" s="66"/>
      <c r="D19" s="50"/>
      <c r="E19" s="11" t="s">
        <v>29</v>
      </c>
      <c r="F19" s="12">
        <v>0</v>
      </c>
      <c r="G19" s="13">
        <v>0</v>
      </c>
      <c r="H19" s="12">
        <v>0</v>
      </c>
      <c r="I19" s="12">
        <v>0</v>
      </c>
      <c r="J19" s="92"/>
      <c r="K19" s="30"/>
      <c r="L19" s="84"/>
      <c r="M19" s="96"/>
      <c r="N19" s="30"/>
      <c r="O19" s="30"/>
      <c r="P19" s="29"/>
      <c r="Q19" s="28"/>
      <c r="R19" s="1"/>
      <c r="S19" s="1"/>
      <c r="T19" s="1"/>
    </row>
    <row r="20" spans="1:20" ht="31.5" customHeight="1" x14ac:dyDescent="0.25">
      <c r="A20" s="46" t="s">
        <v>9</v>
      </c>
      <c r="B20" s="61" t="s">
        <v>22</v>
      </c>
      <c r="C20" s="66"/>
      <c r="D20" s="49" t="s">
        <v>30</v>
      </c>
      <c r="E20" s="11" t="s">
        <v>4</v>
      </c>
      <c r="F20" s="12">
        <f>SUM(F21,F22,F23,F24)</f>
        <v>100000</v>
      </c>
      <c r="G20" s="13">
        <f>SUM(G21:G24)</f>
        <v>50000</v>
      </c>
      <c r="H20" s="12">
        <f>SUM(H21,H22,H23,H24)</f>
        <v>300000</v>
      </c>
      <c r="I20" s="12">
        <f>SUM(I21,I22,I23,I24)</f>
        <v>300000</v>
      </c>
      <c r="J20" s="92"/>
      <c r="K20" s="30"/>
      <c r="L20" s="84"/>
      <c r="M20" s="96"/>
      <c r="N20" s="30"/>
      <c r="O20" s="30"/>
      <c r="P20" s="29"/>
      <c r="Q20" s="94" t="s">
        <v>42</v>
      </c>
      <c r="R20" s="1"/>
      <c r="S20" s="1"/>
      <c r="T20" s="1"/>
    </row>
    <row r="21" spans="1:20" ht="34.5" customHeight="1" x14ac:dyDescent="0.25">
      <c r="A21" s="47"/>
      <c r="B21" s="62"/>
      <c r="C21" s="66"/>
      <c r="D21" s="50"/>
      <c r="E21" s="11" t="s">
        <v>26</v>
      </c>
      <c r="F21" s="12">
        <v>0</v>
      </c>
      <c r="G21" s="13">
        <v>0</v>
      </c>
      <c r="H21" s="12">
        <v>0</v>
      </c>
      <c r="I21" s="12">
        <v>0</v>
      </c>
      <c r="J21" s="92"/>
      <c r="K21" s="30"/>
      <c r="L21" s="84"/>
      <c r="M21" s="96"/>
      <c r="N21" s="30"/>
      <c r="O21" s="30"/>
      <c r="P21" s="29"/>
      <c r="Q21" s="27"/>
      <c r="R21" s="1"/>
      <c r="S21" s="1"/>
      <c r="T21" s="1"/>
    </row>
    <row r="22" spans="1:20" ht="30" customHeight="1" x14ac:dyDescent="0.25">
      <c r="A22" s="47"/>
      <c r="B22" s="62"/>
      <c r="C22" s="66"/>
      <c r="D22" s="50"/>
      <c r="E22" s="11" t="s">
        <v>27</v>
      </c>
      <c r="F22" s="12">
        <v>0</v>
      </c>
      <c r="G22" s="13">
        <v>0</v>
      </c>
      <c r="H22" s="12">
        <v>0</v>
      </c>
      <c r="I22" s="12">
        <v>0</v>
      </c>
      <c r="J22" s="92"/>
      <c r="K22" s="30"/>
      <c r="L22" s="84"/>
      <c r="M22" s="96"/>
      <c r="N22" s="30"/>
      <c r="O22" s="30"/>
      <c r="P22" s="29"/>
      <c r="Q22" s="27"/>
      <c r="R22" s="1"/>
      <c r="S22" s="1"/>
      <c r="T22" s="1"/>
    </row>
    <row r="23" spans="1:20" ht="28.5" customHeight="1" x14ac:dyDescent="0.25">
      <c r="A23" s="47"/>
      <c r="B23" s="62"/>
      <c r="C23" s="66"/>
      <c r="D23" s="50"/>
      <c r="E23" s="11" t="s">
        <v>28</v>
      </c>
      <c r="F23" s="12">
        <v>100000</v>
      </c>
      <c r="G23" s="13">
        <v>50000</v>
      </c>
      <c r="H23" s="12">
        <v>300000</v>
      </c>
      <c r="I23" s="12">
        <v>300000</v>
      </c>
      <c r="J23" s="92"/>
      <c r="K23" s="30"/>
      <c r="L23" s="84"/>
      <c r="M23" s="96"/>
      <c r="N23" s="30"/>
      <c r="O23" s="30"/>
      <c r="P23" s="29"/>
      <c r="Q23" s="27"/>
      <c r="R23" s="1"/>
      <c r="S23" s="1"/>
      <c r="T23" s="1"/>
    </row>
    <row r="24" spans="1:20" ht="26.25" customHeight="1" x14ac:dyDescent="0.25">
      <c r="A24" s="47"/>
      <c r="B24" s="63"/>
      <c r="C24" s="66"/>
      <c r="D24" s="51"/>
      <c r="E24" s="11" t="s">
        <v>29</v>
      </c>
      <c r="F24" s="12">
        <v>0</v>
      </c>
      <c r="G24" s="13">
        <v>0</v>
      </c>
      <c r="H24" s="12">
        <v>0</v>
      </c>
      <c r="I24" s="12">
        <v>0</v>
      </c>
      <c r="J24" s="92"/>
      <c r="K24" s="30"/>
      <c r="L24" s="84"/>
      <c r="M24" s="96"/>
      <c r="N24" s="30"/>
      <c r="O24" s="30"/>
      <c r="P24" s="29"/>
      <c r="Q24" s="28"/>
      <c r="R24" s="1"/>
      <c r="S24" s="1"/>
      <c r="T24" s="1"/>
    </row>
    <row r="25" spans="1:20" ht="14.25" customHeight="1" x14ac:dyDescent="0.25">
      <c r="A25" s="46" t="s">
        <v>7</v>
      </c>
      <c r="B25" s="61" t="s">
        <v>23</v>
      </c>
      <c r="C25" s="66"/>
      <c r="D25" s="49" t="s">
        <v>24</v>
      </c>
      <c r="E25" s="11" t="s">
        <v>4</v>
      </c>
      <c r="F25" s="74" t="s">
        <v>20</v>
      </c>
      <c r="G25" s="75"/>
      <c r="H25" s="75"/>
      <c r="I25" s="76"/>
      <c r="J25" s="92"/>
      <c r="K25" s="30"/>
      <c r="L25" s="84"/>
      <c r="M25" s="96"/>
      <c r="N25" s="30"/>
      <c r="O25" s="30"/>
      <c r="P25" s="29"/>
      <c r="Q25" s="94" t="s">
        <v>41</v>
      </c>
      <c r="R25" s="1"/>
      <c r="S25" s="1"/>
      <c r="T25" s="1"/>
    </row>
    <row r="26" spans="1:20" ht="14.25" customHeight="1" x14ac:dyDescent="0.25">
      <c r="A26" s="47"/>
      <c r="B26" s="62"/>
      <c r="C26" s="66"/>
      <c r="D26" s="64"/>
      <c r="E26" s="11" t="s">
        <v>26</v>
      </c>
      <c r="F26" s="77"/>
      <c r="G26" s="78"/>
      <c r="H26" s="78"/>
      <c r="I26" s="79"/>
      <c r="J26" s="92"/>
      <c r="K26" s="30"/>
      <c r="L26" s="84"/>
      <c r="M26" s="96"/>
      <c r="N26" s="30"/>
      <c r="O26" s="30"/>
      <c r="P26" s="29"/>
      <c r="Q26" s="27"/>
      <c r="R26" s="1"/>
      <c r="S26" s="1"/>
      <c r="T26" s="1"/>
    </row>
    <row r="27" spans="1:20" ht="14.25" customHeight="1" x14ac:dyDescent="0.25">
      <c r="A27" s="47"/>
      <c r="B27" s="62"/>
      <c r="C27" s="66"/>
      <c r="D27" s="64"/>
      <c r="E27" s="11" t="s">
        <v>27</v>
      </c>
      <c r="F27" s="77"/>
      <c r="G27" s="78"/>
      <c r="H27" s="78"/>
      <c r="I27" s="79"/>
      <c r="J27" s="92"/>
      <c r="K27" s="30"/>
      <c r="L27" s="84"/>
      <c r="M27" s="96"/>
      <c r="N27" s="30"/>
      <c r="O27" s="30"/>
      <c r="P27" s="29"/>
      <c r="Q27" s="27"/>
      <c r="R27" s="1"/>
      <c r="S27" s="1"/>
      <c r="T27" s="1"/>
    </row>
    <row r="28" spans="1:20" ht="18.75" customHeight="1" x14ac:dyDescent="0.25">
      <c r="A28" s="47"/>
      <c r="B28" s="62"/>
      <c r="C28" s="66"/>
      <c r="D28" s="64"/>
      <c r="E28" s="11" t="s">
        <v>28</v>
      </c>
      <c r="F28" s="77"/>
      <c r="G28" s="78"/>
      <c r="H28" s="78"/>
      <c r="I28" s="79"/>
      <c r="J28" s="92"/>
      <c r="K28" s="30"/>
      <c r="L28" s="84"/>
      <c r="M28" s="96"/>
      <c r="N28" s="30"/>
      <c r="O28" s="30"/>
      <c r="P28" s="29"/>
      <c r="Q28" s="27"/>
      <c r="R28" s="1"/>
      <c r="S28" s="1"/>
      <c r="T28" s="1"/>
    </row>
    <row r="29" spans="1:20" ht="26.25" customHeight="1" x14ac:dyDescent="0.25">
      <c r="A29" s="48"/>
      <c r="B29" s="63"/>
      <c r="C29" s="66"/>
      <c r="D29" s="65"/>
      <c r="E29" s="11" t="s">
        <v>29</v>
      </c>
      <c r="F29" s="80"/>
      <c r="G29" s="81"/>
      <c r="H29" s="81"/>
      <c r="I29" s="82"/>
      <c r="J29" s="92"/>
      <c r="K29" s="30"/>
      <c r="L29" s="84"/>
      <c r="M29" s="96"/>
      <c r="N29" s="30"/>
      <c r="O29" s="30"/>
      <c r="P29" s="29"/>
      <c r="Q29" s="28"/>
      <c r="R29" s="1"/>
      <c r="S29" s="1"/>
      <c r="T29" s="1"/>
    </row>
    <row r="30" spans="1:20" ht="15.75" customHeight="1" x14ac:dyDescent="0.25">
      <c r="A30" s="46" t="s">
        <v>8</v>
      </c>
      <c r="B30" s="43" t="s">
        <v>25</v>
      </c>
      <c r="C30" s="66"/>
      <c r="D30" s="49" t="s">
        <v>32</v>
      </c>
      <c r="E30" s="11" t="s">
        <v>4</v>
      </c>
      <c r="F30" s="12">
        <f>SUM(F31,F32,F33,F34)</f>
        <v>309500</v>
      </c>
      <c r="G30" s="16">
        <f>SUM(G31:G34)</f>
        <v>1339463</v>
      </c>
      <c r="H30" s="12">
        <f>SUM(H31,H32,H33,H34)</f>
        <v>996900</v>
      </c>
      <c r="I30" s="12">
        <f>SUM(I31,I32,I33,I34)</f>
        <v>476000</v>
      </c>
      <c r="J30" s="92"/>
      <c r="K30" s="30"/>
      <c r="L30" s="84"/>
      <c r="M30" s="96"/>
      <c r="N30" s="30"/>
      <c r="O30" s="30"/>
      <c r="P30" s="29"/>
      <c r="Q30" s="94" t="s">
        <v>43</v>
      </c>
      <c r="R30" s="1"/>
      <c r="S30" s="1"/>
      <c r="T30" s="1"/>
    </row>
    <row r="31" spans="1:20" ht="15.75" customHeight="1" x14ac:dyDescent="0.25">
      <c r="A31" s="47"/>
      <c r="B31" s="44"/>
      <c r="C31" s="66"/>
      <c r="D31" s="50"/>
      <c r="E31" s="11" t="s">
        <v>26</v>
      </c>
      <c r="F31" s="12">
        <v>0</v>
      </c>
      <c r="G31" s="16">
        <v>0</v>
      </c>
      <c r="H31" s="12">
        <v>0</v>
      </c>
      <c r="I31" s="12">
        <v>0</v>
      </c>
      <c r="J31" s="92"/>
      <c r="K31" s="30"/>
      <c r="L31" s="84"/>
      <c r="M31" s="96"/>
      <c r="N31" s="30"/>
      <c r="O31" s="30"/>
      <c r="P31" s="29"/>
      <c r="Q31" s="27"/>
      <c r="R31" s="1"/>
      <c r="S31" s="1"/>
      <c r="T31" s="1"/>
    </row>
    <row r="32" spans="1:20" ht="15.75" customHeight="1" x14ac:dyDescent="0.25">
      <c r="A32" s="47"/>
      <c r="B32" s="44"/>
      <c r="C32" s="66"/>
      <c r="D32" s="50"/>
      <c r="E32" s="11" t="s">
        <v>27</v>
      </c>
      <c r="F32" s="12">
        <v>0</v>
      </c>
      <c r="G32" s="16">
        <v>223965</v>
      </c>
      <c r="H32" s="12">
        <v>0</v>
      </c>
      <c r="I32" s="12">
        <v>0</v>
      </c>
      <c r="J32" s="92"/>
      <c r="K32" s="30"/>
      <c r="L32" s="84"/>
      <c r="M32" s="96"/>
      <c r="N32" s="30"/>
      <c r="O32" s="30"/>
      <c r="P32" s="29"/>
      <c r="Q32" s="27"/>
      <c r="R32" s="1"/>
      <c r="S32" s="1"/>
      <c r="T32" s="1"/>
    </row>
    <row r="33" spans="1:20" ht="15.75" customHeight="1" x14ac:dyDescent="0.25">
      <c r="A33" s="47"/>
      <c r="B33" s="44"/>
      <c r="C33" s="66"/>
      <c r="D33" s="50"/>
      <c r="E33" s="11" t="s">
        <v>28</v>
      </c>
      <c r="F33" s="12">
        <v>309500</v>
      </c>
      <c r="G33" s="16">
        <v>1115498</v>
      </c>
      <c r="H33" s="12">
        <v>996900</v>
      </c>
      <c r="I33" s="12">
        <v>476000</v>
      </c>
      <c r="J33" s="92"/>
      <c r="K33" s="30"/>
      <c r="L33" s="84"/>
      <c r="M33" s="96"/>
      <c r="N33" s="30"/>
      <c r="O33" s="30"/>
      <c r="P33" s="29"/>
      <c r="Q33" s="27"/>
      <c r="R33" s="1"/>
      <c r="S33" s="1"/>
      <c r="T33" s="1"/>
    </row>
    <row r="34" spans="1:20" ht="192.75" customHeight="1" x14ac:dyDescent="0.25">
      <c r="A34" s="48"/>
      <c r="B34" s="45"/>
      <c r="C34" s="67"/>
      <c r="D34" s="51"/>
      <c r="E34" s="11" t="s">
        <v>29</v>
      </c>
      <c r="F34" s="12">
        <v>0</v>
      </c>
      <c r="G34" s="13">
        <v>0</v>
      </c>
      <c r="H34" s="12">
        <v>0</v>
      </c>
      <c r="I34" s="12">
        <v>0</v>
      </c>
      <c r="J34" s="93"/>
      <c r="K34" s="31"/>
      <c r="L34" s="85"/>
      <c r="M34" s="97"/>
      <c r="N34" s="31"/>
      <c r="O34" s="31"/>
      <c r="P34" s="32"/>
      <c r="Q34" s="28"/>
      <c r="R34" s="1"/>
      <c r="S34" s="1"/>
      <c r="T34" s="1"/>
    </row>
    <row r="35" spans="1:20" x14ac:dyDescent="0.25">
      <c r="A35" s="1"/>
      <c r="B35" s="2"/>
      <c r="C35" s="1"/>
      <c r="D35" s="1"/>
      <c r="E35" s="20" t="s">
        <v>4</v>
      </c>
      <c r="F35" s="12">
        <f t="shared" ref="F35:I39" si="0">SUM(F10,F15,F20,F25,F30)</f>
        <v>659500</v>
      </c>
      <c r="G35" s="13">
        <f t="shared" si="0"/>
        <v>1679463</v>
      </c>
      <c r="H35" s="12">
        <f t="shared" si="0"/>
        <v>1596900</v>
      </c>
      <c r="I35" s="12">
        <f t="shared" si="0"/>
        <v>1076000</v>
      </c>
      <c r="J35" s="73"/>
      <c r="K35" s="23"/>
      <c r="L35" s="5"/>
      <c r="M35" s="5"/>
      <c r="N35" s="22"/>
      <c r="O35" s="22"/>
      <c r="P35" s="22"/>
      <c r="Q35" s="3"/>
      <c r="R35" s="1"/>
      <c r="S35" s="1"/>
      <c r="T35" s="1"/>
    </row>
    <row r="36" spans="1:20" x14ac:dyDescent="0.25">
      <c r="A36" s="1"/>
      <c r="B36" s="1"/>
      <c r="C36" s="1"/>
      <c r="D36" s="1"/>
      <c r="E36" s="20" t="s">
        <v>26</v>
      </c>
      <c r="F36" s="12">
        <f t="shared" si="0"/>
        <v>0</v>
      </c>
      <c r="G36" s="13">
        <f t="shared" si="0"/>
        <v>0</v>
      </c>
      <c r="H36" s="12">
        <f t="shared" si="0"/>
        <v>0</v>
      </c>
      <c r="I36" s="12">
        <f t="shared" si="0"/>
        <v>0</v>
      </c>
      <c r="J36" s="73"/>
      <c r="K36" s="24"/>
      <c r="L36" s="6"/>
      <c r="M36" s="6"/>
      <c r="N36" s="22"/>
      <c r="O36" s="22"/>
      <c r="P36" s="22"/>
      <c r="Q36" s="3"/>
      <c r="R36" s="1"/>
      <c r="S36" s="1"/>
      <c r="T36" s="1"/>
    </row>
    <row r="37" spans="1:20" x14ac:dyDescent="0.25">
      <c r="A37" s="1"/>
      <c r="B37" s="1"/>
      <c r="C37" s="1"/>
      <c r="D37" s="3"/>
      <c r="E37" s="20" t="s">
        <v>27</v>
      </c>
      <c r="F37" s="12">
        <f t="shared" si="0"/>
        <v>0</v>
      </c>
      <c r="G37" s="13">
        <f t="shared" si="0"/>
        <v>223965</v>
      </c>
      <c r="H37" s="12">
        <f t="shared" si="0"/>
        <v>0</v>
      </c>
      <c r="I37" s="12">
        <f t="shared" si="0"/>
        <v>0</v>
      </c>
      <c r="J37" s="73"/>
      <c r="K37" s="24"/>
      <c r="L37" s="6"/>
      <c r="M37" s="6"/>
      <c r="N37" s="22"/>
      <c r="O37" s="22"/>
      <c r="P37" s="22"/>
      <c r="Q37" s="3"/>
      <c r="R37" s="1"/>
      <c r="S37" s="1"/>
      <c r="T37" s="1"/>
    </row>
    <row r="38" spans="1:20" x14ac:dyDescent="0.25">
      <c r="A38" s="1"/>
      <c r="B38" s="1"/>
      <c r="C38" s="1"/>
      <c r="D38" s="3"/>
      <c r="E38" s="20" t="s">
        <v>28</v>
      </c>
      <c r="F38" s="12">
        <f t="shared" si="0"/>
        <v>659500</v>
      </c>
      <c r="G38" s="13">
        <f t="shared" si="0"/>
        <v>1455498</v>
      </c>
      <c r="H38" s="12">
        <f t="shared" si="0"/>
        <v>1596900</v>
      </c>
      <c r="I38" s="12">
        <f t="shared" si="0"/>
        <v>1076000</v>
      </c>
      <c r="J38" s="73"/>
      <c r="K38" s="25"/>
      <c r="L38" s="7"/>
      <c r="M38" s="7"/>
      <c r="N38" s="22"/>
      <c r="O38" s="22"/>
      <c r="P38" s="22"/>
      <c r="Q38" s="3"/>
      <c r="R38" s="1"/>
      <c r="S38" s="1"/>
      <c r="T38" s="1"/>
    </row>
    <row r="39" spans="1:20" x14ac:dyDescent="0.25">
      <c r="A39" s="1"/>
      <c r="B39" s="1"/>
      <c r="C39" s="1"/>
      <c r="D39" s="1"/>
      <c r="E39" s="20" t="s">
        <v>29</v>
      </c>
      <c r="F39" s="12">
        <f t="shared" si="0"/>
        <v>0</v>
      </c>
      <c r="G39" s="13">
        <f t="shared" si="0"/>
        <v>0</v>
      </c>
      <c r="H39" s="12">
        <f t="shared" si="0"/>
        <v>0</v>
      </c>
      <c r="I39" s="12">
        <f t="shared" si="0"/>
        <v>0</v>
      </c>
      <c r="J39" s="73"/>
      <c r="K39" s="24"/>
      <c r="L39" s="6"/>
      <c r="M39" s="6"/>
      <c r="N39" s="22"/>
      <c r="O39" s="22"/>
      <c r="P39" s="22"/>
      <c r="Q39" s="3"/>
      <c r="R39" s="1"/>
      <c r="S39" s="1"/>
      <c r="T39" s="1"/>
    </row>
  </sheetData>
  <mergeCells count="56">
    <mergeCell ref="J38:J39"/>
    <mergeCell ref="J35:J37"/>
    <mergeCell ref="F25:I29"/>
    <mergeCell ref="L10:L34"/>
    <mergeCell ref="Q7:Q9"/>
    <mergeCell ref="J7:J9"/>
    <mergeCell ref="J10:J34"/>
    <mergeCell ref="K7:P7"/>
    <mergeCell ref="Q15:Q19"/>
    <mergeCell ref="Q20:Q24"/>
    <mergeCell ref="Q25:Q29"/>
    <mergeCell ref="Q30:Q34"/>
    <mergeCell ref="M10:M34"/>
    <mergeCell ref="A25:A29"/>
    <mergeCell ref="B25:B29"/>
    <mergeCell ref="D25:D29"/>
    <mergeCell ref="C10:C34"/>
    <mergeCell ref="D10:D14"/>
    <mergeCell ref="B20:B24"/>
    <mergeCell ref="A10:A14"/>
    <mergeCell ref="B15:B19"/>
    <mergeCell ref="A15:A19"/>
    <mergeCell ref="B10:B14"/>
    <mergeCell ref="A20:A24"/>
    <mergeCell ref="A7:A9"/>
    <mergeCell ref="K8:M8"/>
    <mergeCell ref="B30:B34"/>
    <mergeCell ref="A30:A34"/>
    <mergeCell ref="D30:D34"/>
    <mergeCell ref="E8:E9"/>
    <mergeCell ref="F10:I14"/>
    <mergeCell ref="D7:D9"/>
    <mergeCell ref="C7:C9"/>
    <mergeCell ref="D20:D24"/>
    <mergeCell ref="D15:D19"/>
    <mergeCell ref="I8:I9"/>
    <mergeCell ref="H8:H9"/>
    <mergeCell ref="G8:G9"/>
    <mergeCell ref="F8:F9"/>
    <mergeCell ref="E7:I7"/>
    <mergeCell ref="Q1:Q3"/>
    <mergeCell ref="P35:P37"/>
    <mergeCell ref="P38:P39"/>
    <mergeCell ref="K35:K37"/>
    <mergeCell ref="K38:K39"/>
    <mergeCell ref="Q10:Q14"/>
    <mergeCell ref="N35:N37"/>
    <mergeCell ref="N38:N39"/>
    <mergeCell ref="O35:O37"/>
    <mergeCell ref="O38:O39"/>
    <mergeCell ref="K10:K34"/>
    <mergeCell ref="N10:N34"/>
    <mergeCell ref="O10:O34"/>
    <mergeCell ref="P10:P34"/>
    <mergeCell ref="B5:Q5"/>
    <mergeCell ref="B7:B9"/>
  </mergeCells>
  <pageMargins left="0.7" right="0.7" top="0.75" bottom="0.75" header="0.3" footer="0.3"/>
  <pageSetup paperSize="9" scale="41" fitToHeight="0" orientation="landscape" r:id="rId1"/>
  <ignoredErrors>
    <ignoredError sqref="P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2022-11-15T05:52:53Z</dcterms:modified>
</cp:coreProperties>
</file>