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alipovasv\Desktop\Инвестиции\РКП\2022 год\На доработке\"/>
    </mc:Choice>
  </mc:AlternateContent>
  <bookViews>
    <workbookView xWindow="0" yWindow="0" windowWidth="19200" windowHeight="11595"/>
  </bookViews>
  <sheets>
    <sheet name="Показател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31" i="1" l="1"/>
  <c r="F9" i="1" l="1"/>
  <c r="F35" i="1" l="1"/>
  <c r="E34" i="1"/>
  <c r="F34" i="1" s="1"/>
  <c r="F33" i="1"/>
  <c r="F32" i="1"/>
  <c r="F31" i="1"/>
  <c r="F29" i="1"/>
  <c r="F25" i="1"/>
  <c r="F24" i="1"/>
  <c r="F23" i="1"/>
  <c r="F22" i="1"/>
  <c r="F17" i="1"/>
  <c r="F16" i="1"/>
  <c r="F15" i="1"/>
</calcChain>
</file>

<file path=xl/sharedStrings.xml><?xml version="1.0" encoding="utf-8"?>
<sst xmlns="http://schemas.openxmlformats.org/spreadsheetml/2006/main" count="102" uniqueCount="93">
  <si>
    <t>Номер строки</t>
  </si>
  <si>
    <t>Цели, задачи и целевые показатели</t>
  </si>
  <si>
    <t>единица измерения</t>
  </si>
  <si>
    <t>Значение целевого показателя</t>
  </si>
  <si>
    <t>Процентное выполнение</t>
  </si>
  <si>
    <t>Причины отклонения от планового значения</t>
  </si>
  <si>
    <t>план</t>
  </si>
  <si>
    <t>факт</t>
  </si>
  <si>
    <t>1.</t>
  </si>
  <si>
    <t>Направление 1 «Развитие строительного комплекса»</t>
  </si>
  <si>
    <t>2.</t>
  </si>
  <si>
    <t>тыс. кв. м</t>
  </si>
  <si>
    <t>единиц</t>
  </si>
  <si>
    <t>мест</t>
  </si>
  <si>
    <t>8.</t>
  </si>
  <si>
    <t>Направление 3 «Развитие физической культуры и спорта»</t>
  </si>
  <si>
    <t>12.</t>
  </si>
  <si>
    <t>Направление 4 «Развитие здравоохранения»</t>
  </si>
  <si>
    <t>15.</t>
  </si>
  <si>
    <t>процентов</t>
  </si>
  <si>
    <t>не менее 83</t>
  </si>
  <si>
    <t>16.</t>
  </si>
  <si>
    <t>Направление 5 «Развитие культуры»</t>
  </si>
  <si>
    <t>18.</t>
  </si>
  <si>
    <t>19.</t>
  </si>
  <si>
    <t>раз</t>
  </si>
  <si>
    <t>20.</t>
  </si>
  <si>
    <t>21.</t>
  </si>
  <si>
    <t>Направление 6 «Развитие жилищно-коммунального хозяйства»</t>
  </si>
  <si>
    <t>км</t>
  </si>
  <si>
    <t>23.</t>
  </si>
  <si>
    <t>26.</t>
  </si>
  <si>
    <t>27.</t>
  </si>
  <si>
    <t>28.</t>
  </si>
  <si>
    <t xml:space="preserve">тыс. куб. м
в сутки
</t>
  </si>
  <si>
    <t>29.</t>
  </si>
  <si>
    <t>ед./км</t>
  </si>
  <si>
    <t>30.</t>
  </si>
  <si>
    <t>куб. м</t>
  </si>
  <si>
    <t>32.</t>
  </si>
  <si>
    <t>35.</t>
  </si>
  <si>
    <t>Направление 7 «Развитие транспортной инфраструктуры»</t>
  </si>
  <si>
    <t>36.</t>
  </si>
  <si>
    <t>38.</t>
  </si>
  <si>
    <t>Направление 8 «Развитие агропромышленного комплекса и потребительского рынка»</t>
  </si>
  <si>
    <t>39.</t>
  </si>
  <si>
    <t xml:space="preserve">кв. м 
на 1000 жителей
</t>
  </si>
  <si>
    <t>40.</t>
  </si>
  <si>
    <t>Направление 9 «Развитие промышленности и предпринимательства»</t>
  </si>
  <si>
    <t>41.</t>
  </si>
  <si>
    <t>тыс. рублей</t>
  </si>
  <si>
    <t>42.</t>
  </si>
  <si>
    <t>43.</t>
  </si>
  <si>
    <t>44.</t>
  </si>
  <si>
    <t>45.</t>
  </si>
  <si>
    <t xml:space="preserve">Приложение № 1 
к письму администрации городского округа Верхняя Пышма 
от ____________№_____________
</t>
  </si>
  <si>
    <t xml:space="preserve">ОТЧЕТ
о реализации комплексной программы
«Развитие городского округа Верхняя Пышма» на 2017–2024 годы 
</t>
  </si>
  <si>
    <t xml:space="preserve">Достижение целевых показателей комплексной программы за 1 полугодие 2022 года
</t>
  </si>
  <si>
    <t xml:space="preserve">
Целевой показатель 1.
Годовой объем ввода жилья
</t>
  </si>
  <si>
    <t>В первом полугодии 2022 года введены в эксплуатацию два жилых многоквартирных дома по улице Алексея Латышова, д.1 и д. 1а жилой комплекс «Покровский парк» - 13 327,3 квадратных метров жилой площади или 259 квартир.</t>
  </si>
  <si>
    <t>10.</t>
  </si>
  <si>
    <t>Целевой показатель 11.                                            Удовлетворенность населения медицинской помощью</t>
  </si>
  <si>
    <t xml:space="preserve">Целевой показатель 13.
Увеличение численности участников культурно-досуговых мероприятий 
(по сравнению с предыдущим годом)
</t>
  </si>
  <si>
    <t>Целевой показатель 14.                            Увеличение числа посещений культурных мерприятий (по сравнению с показателем 2019 года)</t>
  </si>
  <si>
    <t xml:space="preserve">Целевой показатель 15.
Число культурно-массовых мероприятий
</t>
  </si>
  <si>
    <t xml:space="preserve">Целевой показатель 17.
Ввод в эксплуатацию новых котельных 
и реконструкция действующих
</t>
  </si>
  <si>
    <t xml:space="preserve">Целевой показатель 20.
Ввод в эксплуатацию новых линейных сооружений электроснабжения 
и реконструкция действующих
</t>
  </si>
  <si>
    <t xml:space="preserve">Целевой показатель 21.
Ввод в эксплуатацию линейных сооружений газоснабжения
</t>
  </si>
  <si>
    <t xml:space="preserve">Целевой показатель 22.
Нормативная мощность 
(пропускная способность) действующих очистных сооружений 
</t>
  </si>
  <si>
    <t xml:space="preserve">Целевой показатель 23.
Количество перерывов 
в подаче воды (аварийность системы)
</t>
  </si>
  <si>
    <t xml:space="preserve">Целевой показатель 24.
Увеличение объема резервуаров для хранения воды
</t>
  </si>
  <si>
    <t xml:space="preserve">Целевой показатель 26.
Количество благоустроенных общественных территорий
</t>
  </si>
  <si>
    <t xml:space="preserve">Целевой показатель 28.
Протяженность построенных и реконструированных автомобильных дорог общего пользования местного значения
</t>
  </si>
  <si>
    <t xml:space="preserve">Целевой показатель 30.
Обеспеченность населения торговыми площадями
</t>
  </si>
  <si>
    <t xml:space="preserve">Целевой показатель 31.
Объем инвестиций 
в основной капитал 
(по объектам промышленности и предпринимательства)
</t>
  </si>
  <si>
    <t xml:space="preserve">Целевой показатель 32.
Число субъектов малого и среднего предпринимательства 
в расчете на 10 тыс. человек населения
</t>
  </si>
  <si>
    <t xml:space="preserve">Целевой показатель 33.
Доля среднесписочной численности работников 
(без внешних совместителей) малых и средних предприятий к среднесписочной численности работников 
(без внешних совместителей) всех предприятий 
и организаций
</t>
  </si>
  <si>
    <t xml:space="preserve">Целевой показатель 34.
Создание новых рабочих мест
</t>
  </si>
  <si>
    <t xml:space="preserve">Целевой показатель 35.
Модернизированные рабочие места
</t>
  </si>
  <si>
    <t xml:space="preserve">Целевой показатель 7.
Количество спортивных площадок, оснащенных специализированным оборудованием для занятий уличной гимнастикой
</t>
  </si>
  <si>
    <t>Благоустройство Верхнепышминского парка культуры и отдыха города Верхняя Пышма, «Манин парк» («Верхнепышминский городской парк «МАНИН ПАРК») (2 этап) 2 Пусковой комплекс» 
срок выполнения работ: 06.06.2021 – 01.10.2022</t>
  </si>
  <si>
    <t>Выполнены работы по поставке и монтажу уличных тренажеров, оборудования  для занятий уличной гимнастикой (оснащение спортивной площадки, находящейся по адресу: Свердловская обаласть, город Верхняя Пышма, улица Чкалова, 87)</t>
  </si>
  <si>
    <t xml:space="preserve">1.     значительное уменьшение количества зрителей кинотеатра «Киноград» (МАУ «Дворец культуры «Металлург»») с марта 2022 года происходит под влиянием двух факторов: - введение санкций иностранных государств в отношении Российской Федерации и приостановкой выпуска фильмов в России крупнейших студий (Дисней, Юниверсал, Парамаунт, Сони, Уорнер Бразерс); - проведение нелегальных показов голливудских блокбастеров в частных кинотеатрах ближайших городов, что приводит к оттоку посетителей.
2.     Изменение методики подсчёта значения показателя для Детских школ искусств. При этом плановое значение показателя не изменилось.
3.     Запрет на массовые посещения учащихся общеобразовательных школ до 01.01.2023 в связи с коронавирусными ограничениями
</t>
  </si>
  <si>
    <t>В первом полугодии открыто 20 предприятий розничной торговли. Торговая площадь вновь открытых предприятий торговли составляет 2010 кв. метров</t>
  </si>
  <si>
    <t>В связи с нестабильностью экономического состояния рынка труда, модернизация рабочих мест в 2022 году снижена.</t>
  </si>
  <si>
    <t>Мероприятия запланированы на второе полугодие 2022 года</t>
  </si>
  <si>
    <t>Ввод в эксплуатацию новых линейных сооружений электроснабжения и реконструкция действующих запланированы на второе полугодие 2022 года</t>
  </si>
  <si>
    <t xml:space="preserve">Ввод в эксплуатацию линейных сооружений газоснабжения запланированы на второе полугодие 2022 года
</t>
  </si>
  <si>
    <t>Ввод в эксплуатацию новых котельных 
и реконструкция действующих запланированы на второе полугодие 2022 года</t>
  </si>
  <si>
    <t xml:space="preserve">Количество перерывов в подаче воды (аварийность системы), снижено, что свидетельствует о снижении аварийности </t>
  </si>
  <si>
    <t>Ввиду перепрофилирования под КОВИД  пациенты поступают в стационар ГАУЗ СО "Верхнепышминская ЦГБ им. Бородина" из других МО с других территорий. По итогам 2022 года показатель будет достигнут.</t>
  </si>
  <si>
    <t>Срок ввода объектов в эксплуатацию запланирован во втором полугодии 2022 года</t>
  </si>
  <si>
    <t>В первом полугодии 2022 года массовое посещение культурно-досуговых мероприятий снижено в связи с коронавирусными ограничениями. По итогам 2022 года показатель будет достигнут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</si>
</sst>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zoomScale="80" zoomScaleNormal="80" workbookViewId="0">
      <pane ySplit="7" topLeftCell="A32" activePane="bottomLeft" state="frozen"/>
      <selection pane="bottomLeft" activeCell="G16" sqref="G16"/>
    </sheetView>
  </sheetViews>
  <sheetFormatPr defaultRowHeight="15.75" x14ac:dyDescent="0.25"/>
  <cols>
    <col min="1" max="1" width="9.140625" style="1"/>
    <col min="2" max="2" width="44.42578125" style="2" customWidth="1"/>
    <col min="3" max="3" width="12.5703125" style="2" customWidth="1"/>
    <col min="4" max="4" width="12.140625" style="2" bestFit="1" customWidth="1"/>
    <col min="5" max="5" width="12.42578125" style="2" customWidth="1"/>
    <col min="6" max="6" width="14.140625" style="2" customWidth="1"/>
    <col min="7" max="7" width="60.7109375" style="17" customWidth="1"/>
    <col min="8" max="8" width="29.42578125" style="2" customWidth="1"/>
    <col min="9" max="16384" width="9.140625" style="2"/>
  </cols>
  <sheetData>
    <row r="1" spans="1:7" ht="63.75" customHeight="1" x14ac:dyDescent="0.25">
      <c r="G1" s="15" t="s">
        <v>55</v>
      </c>
    </row>
    <row r="2" spans="1:7" ht="48" customHeight="1" x14ac:dyDescent="0.25">
      <c r="A2" s="19" t="s">
        <v>56</v>
      </c>
      <c r="B2" s="20"/>
      <c r="C2" s="20"/>
      <c r="D2" s="20"/>
      <c r="E2" s="20"/>
      <c r="F2" s="20"/>
      <c r="G2" s="20"/>
    </row>
    <row r="3" spans="1:7" x14ac:dyDescent="0.25">
      <c r="A3" s="19" t="s">
        <v>57</v>
      </c>
      <c r="B3" s="20"/>
      <c r="C3" s="20"/>
      <c r="D3" s="20"/>
      <c r="E3" s="20"/>
      <c r="F3" s="20"/>
      <c r="G3" s="20"/>
    </row>
    <row r="5" spans="1:7" s="3" customFormat="1" ht="120" customHeight="1" x14ac:dyDescent="0.25">
      <c r="A5" s="21" t="s">
        <v>0</v>
      </c>
      <c r="B5" s="21" t="s">
        <v>1</v>
      </c>
      <c r="C5" s="21" t="s">
        <v>2</v>
      </c>
      <c r="D5" s="21" t="s">
        <v>3</v>
      </c>
      <c r="E5" s="21"/>
      <c r="F5" s="21" t="s">
        <v>4</v>
      </c>
      <c r="G5" s="21" t="s">
        <v>5</v>
      </c>
    </row>
    <row r="6" spans="1:7" s="3" customFormat="1" x14ac:dyDescent="0.25">
      <c r="A6" s="21"/>
      <c r="B6" s="21"/>
      <c r="C6" s="21"/>
      <c r="D6" s="14" t="s">
        <v>6</v>
      </c>
      <c r="E6" s="14" t="s">
        <v>7</v>
      </c>
      <c r="F6" s="21"/>
      <c r="G6" s="21"/>
    </row>
    <row r="7" spans="1:7" x14ac:dyDescent="0.25">
      <c r="A7" s="5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</row>
    <row r="8" spans="1:7" x14ac:dyDescent="0.25">
      <c r="A8" s="5" t="s">
        <v>8</v>
      </c>
      <c r="B8" s="18" t="s">
        <v>9</v>
      </c>
      <c r="C8" s="18"/>
      <c r="D8" s="18"/>
      <c r="E8" s="18"/>
      <c r="F8" s="18"/>
      <c r="G8" s="18"/>
    </row>
    <row r="9" spans="1:7" ht="62.25" customHeight="1" x14ac:dyDescent="0.25">
      <c r="A9" s="5" t="s">
        <v>10</v>
      </c>
      <c r="B9" s="7" t="s">
        <v>58</v>
      </c>
      <c r="C9" s="5" t="s">
        <v>11</v>
      </c>
      <c r="D9" s="5">
        <v>108.4</v>
      </c>
      <c r="E9" s="5">
        <v>13.33</v>
      </c>
      <c r="F9" s="12">
        <f>E9/D9*100</f>
        <v>12.297047970479705</v>
      </c>
      <c r="G9" s="11" t="s">
        <v>59</v>
      </c>
    </row>
    <row r="10" spans="1:7" x14ac:dyDescent="0.25">
      <c r="A10" s="5" t="s">
        <v>14</v>
      </c>
      <c r="B10" s="18" t="s">
        <v>15</v>
      </c>
      <c r="C10" s="18"/>
      <c r="D10" s="18"/>
      <c r="E10" s="18"/>
      <c r="F10" s="18"/>
      <c r="G10" s="18"/>
    </row>
    <row r="11" spans="1:7" ht="94.5" x14ac:dyDescent="0.25">
      <c r="A11" s="5" t="s">
        <v>60</v>
      </c>
      <c r="B11" s="8" t="s">
        <v>79</v>
      </c>
      <c r="C11" s="5" t="s">
        <v>12</v>
      </c>
      <c r="D11" s="5">
        <v>1</v>
      </c>
      <c r="E11" s="5">
        <v>1</v>
      </c>
      <c r="F11" s="5">
        <f>E11/D11*100</f>
        <v>100</v>
      </c>
      <c r="G11" s="11" t="s">
        <v>81</v>
      </c>
    </row>
    <row r="12" spans="1:7" x14ac:dyDescent="0.25">
      <c r="A12" s="5" t="s">
        <v>16</v>
      </c>
      <c r="B12" s="18" t="s">
        <v>17</v>
      </c>
      <c r="C12" s="18"/>
      <c r="D12" s="18"/>
      <c r="E12" s="18"/>
      <c r="F12" s="18"/>
      <c r="G12" s="18"/>
    </row>
    <row r="13" spans="1:7" ht="76.5" customHeight="1" x14ac:dyDescent="0.25">
      <c r="A13" s="5" t="s">
        <v>18</v>
      </c>
      <c r="B13" s="8" t="s">
        <v>61</v>
      </c>
      <c r="C13" s="5" t="s">
        <v>19</v>
      </c>
      <c r="D13" s="5" t="s">
        <v>20</v>
      </c>
      <c r="E13" s="5">
        <v>80</v>
      </c>
      <c r="F13" s="5">
        <v>96.4</v>
      </c>
      <c r="G13" s="11" t="s">
        <v>90</v>
      </c>
    </row>
    <row r="14" spans="1:7" x14ac:dyDescent="0.25">
      <c r="A14" s="5" t="s">
        <v>21</v>
      </c>
      <c r="B14" s="18" t="s">
        <v>22</v>
      </c>
      <c r="C14" s="18"/>
      <c r="D14" s="18"/>
      <c r="E14" s="18"/>
      <c r="F14" s="18"/>
      <c r="G14" s="18"/>
    </row>
    <row r="15" spans="1:7" ht="78.75" x14ac:dyDescent="0.25">
      <c r="A15" s="5" t="s">
        <v>23</v>
      </c>
      <c r="B15" s="7" t="s">
        <v>62</v>
      </c>
      <c r="C15" s="5" t="s">
        <v>13</v>
      </c>
      <c r="D15" s="5">
        <v>260</v>
      </c>
      <c r="E15" s="5">
        <v>200</v>
      </c>
      <c r="F15" s="9">
        <f>E15/D15*100</f>
        <v>76.923076923076934</v>
      </c>
      <c r="G15" s="11" t="s">
        <v>92</v>
      </c>
    </row>
    <row r="16" spans="1:7" ht="263.25" customHeight="1" x14ac:dyDescent="0.25">
      <c r="A16" s="5" t="s">
        <v>24</v>
      </c>
      <c r="B16" s="10" t="s">
        <v>63</v>
      </c>
      <c r="C16" s="5" t="s">
        <v>25</v>
      </c>
      <c r="D16" s="5">
        <v>1.1000000000000001</v>
      </c>
      <c r="E16" s="5">
        <v>0.5</v>
      </c>
      <c r="F16" s="9">
        <f>E16/D16*100</f>
        <v>45.454545454545453</v>
      </c>
      <c r="G16" s="8" t="s">
        <v>82</v>
      </c>
    </row>
    <row r="17" spans="1:8" ht="47.25" x14ac:dyDescent="0.25">
      <c r="A17" s="5" t="s">
        <v>26</v>
      </c>
      <c r="B17" s="7" t="s">
        <v>64</v>
      </c>
      <c r="C17" s="5" t="s">
        <v>12</v>
      </c>
      <c r="D17" s="5">
        <v>1820</v>
      </c>
      <c r="E17" s="5">
        <v>895</v>
      </c>
      <c r="F17" s="12">
        <f>E17/D17*100</f>
        <v>49.175824175824175</v>
      </c>
      <c r="G17" s="11" t="s">
        <v>85</v>
      </c>
    </row>
    <row r="18" spans="1:8" x14ac:dyDescent="0.25">
      <c r="A18" s="5" t="s">
        <v>27</v>
      </c>
      <c r="B18" s="18" t="s">
        <v>28</v>
      </c>
      <c r="C18" s="18"/>
      <c r="D18" s="18"/>
      <c r="E18" s="18"/>
      <c r="F18" s="18"/>
      <c r="G18" s="18"/>
    </row>
    <row r="19" spans="1:8" ht="63" x14ac:dyDescent="0.25">
      <c r="A19" s="5" t="s">
        <v>30</v>
      </c>
      <c r="B19" s="7" t="s">
        <v>65</v>
      </c>
      <c r="C19" s="5" t="s">
        <v>12</v>
      </c>
      <c r="D19" s="5">
        <v>1</v>
      </c>
      <c r="E19" s="5">
        <v>0</v>
      </c>
      <c r="F19" s="5">
        <v>0</v>
      </c>
      <c r="G19" s="11" t="s">
        <v>88</v>
      </c>
    </row>
    <row r="20" spans="1:8" ht="78.75" x14ac:dyDescent="0.25">
      <c r="A20" s="5" t="s">
        <v>31</v>
      </c>
      <c r="B20" s="7" t="s">
        <v>66</v>
      </c>
      <c r="C20" s="5" t="s">
        <v>29</v>
      </c>
      <c r="D20" s="5">
        <v>2.5</v>
      </c>
      <c r="E20" s="5">
        <v>0</v>
      </c>
      <c r="F20" s="5">
        <v>0</v>
      </c>
      <c r="G20" s="11" t="s">
        <v>86</v>
      </c>
    </row>
    <row r="21" spans="1:8" ht="63" x14ac:dyDescent="0.25">
      <c r="A21" s="5" t="s">
        <v>32</v>
      </c>
      <c r="B21" s="7" t="s">
        <v>67</v>
      </c>
      <c r="C21" s="5" t="s">
        <v>29</v>
      </c>
      <c r="D21" s="5">
        <v>4.5999999999999996</v>
      </c>
      <c r="E21" s="5">
        <v>0</v>
      </c>
      <c r="F21" s="5">
        <v>0</v>
      </c>
      <c r="G21" s="11" t="s">
        <v>87</v>
      </c>
    </row>
    <row r="22" spans="1:8" ht="78.75" x14ac:dyDescent="0.25">
      <c r="A22" s="5" t="s">
        <v>33</v>
      </c>
      <c r="B22" s="7" t="s">
        <v>68</v>
      </c>
      <c r="C22" s="4" t="s">
        <v>34</v>
      </c>
      <c r="D22" s="5">
        <v>17.399999999999999</v>
      </c>
      <c r="E22" s="5">
        <v>17.399999999999999</v>
      </c>
      <c r="F22" s="5">
        <f>E22/D22*100</f>
        <v>100</v>
      </c>
      <c r="G22" s="16"/>
    </row>
    <row r="23" spans="1:8" ht="63" x14ac:dyDescent="0.25">
      <c r="A23" s="5" t="s">
        <v>35</v>
      </c>
      <c r="B23" s="7" t="s">
        <v>69</v>
      </c>
      <c r="C23" s="5" t="s">
        <v>36</v>
      </c>
      <c r="D23" s="5">
        <v>0.71</v>
      </c>
      <c r="E23" s="5">
        <v>0.14000000000000001</v>
      </c>
      <c r="F23" s="12">
        <f>E23/D23*100</f>
        <v>19.718309859154932</v>
      </c>
      <c r="G23" s="11" t="s">
        <v>89</v>
      </c>
    </row>
    <row r="24" spans="1:8" ht="63" x14ac:dyDescent="0.25">
      <c r="A24" s="5" t="s">
        <v>37</v>
      </c>
      <c r="B24" s="7" t="s">
        <v>70</v>
      </c>
      <c r="C24" s="5" t="s">
        <v>38</v>
      </c>
      <c r="D24" s="5">
        <v>16800</v>
      </c>
      <c r="E24" s="5">
        <v>19200</v>
      </c>
      <c r="F24" s="12">
        <f>E24/D24*100</f>
        <v>114.28571428571428</v>
      </c>
      <c r="G24" s="16"/>
    </row>
    <row r="25" spans="1:8" ht="78.75" x14ac:dyDescent="0.25">
      <c r="A25" s="5" t="s">
        <v>39</v>
      </c>
      <c r="B25" s="7" t="s">
        <v>71</v>
      </c>
      <c r="C25" s="5" t="s">
        <v>12</v>
      </c>
      <c r="D25" s="5">
        <v>2</v>
      </c>
      <c r="E25" s="5">
        <v>1.6</v>
      </c>
      <c r="F25" s="5">
        <f>E25/D25*100</f>
        <v>80</v>
      </c>
      <c r="G25" s="11" t="s">
        <v>80</v>
      </c>
    </row>
    <row r="26" spans="1:8" x14ac:dyDescent="0.25">
      <c r="A26" s="5" t="s">
        <v>40</v>
      </c>
      <c r="B26" s="18" t="s">
        <v>41</v>
      </c>
      <c r="C26" s="18"/>
      <c r="D26" s="18"/>
      <c r="E26" s="18"/>
      <c r="F26" s="18"/>
      <c r="G26" s="18"/>
    </row>
    <row r="27" spans="1:8" ht="81.75" customHeight="1" x14ac:dyDescent="0.25">
      <c r="A27" s="5" t="s">
        <v>42</v>
      </c>
      <c r="B27" s="10" t="s">
        <v>72</v>
      </c>
      <c r="C27" s="5" t="s">
        <v>29</v>
      </c>
      <c r="D27" s="5">
        <v>7.3</v>
      </c>
      <c r="E27" s="5">
        <v>0</v>
      </c>
      <c r="F27" s="5">
        <v>0</v>
      </c>
      <c r="G27" s="10" t="s">
        <v>91</v>
      </c>
    </row>
    <row r="28" spans="1:8" x14ac:dyDescent="0.25">
      <c r="A28" s="5" t="s">
        <v>43</v>
      </c>
      <c r="B28" s="18" t="s">
        <v>44</v>
      </c>
      <c r="C28" s="18"/>
      <c r="D28" s="18"/>
      <c r="E28" s="18"/>
      <c r="F28" s="18"/>
      <c r="G28" s="18"/>
    </row>
    <row r="29" spans="1:8" ht="63" x14ac:dyDescent="0.25">
      <c r="A29" s="5" t="s">
        <v>45</v>
      </c>
      <c r="B29" s="7" t="s">
        <v>73</v>
      </c>
      <c r="C29" s="4" t="s">
        <v>46</v>
      </c>
      <c r="D29" s="5">
        <v>565</v>
      </c>
      <c r="E29" s="5">
        <v>636.29999999999995</v>
      </c>
      <c r="F29" s="12">
        <f>E29/D29*100</f>
        <v>112.61946902654867</v>
      </c>
      <c r="G29" s="10" t="s">
        <v>83</v>
      </c>
      <c r="H29" s="13"/>
    </row>
    <row r="30" spans="1:8" x14ac:dyDescent="0.25">
      <c r="A30" s="5" t="s">
        <v>47</v>
      </c>
      <c r="B30" s="18" t="s">
        <v>48</v>
      </c>
      <c r="C30" s="18"/>
      <c r="D30" s="18"/>
      <c r="E30" s="18"/>
      <c r="F30" s="18"/>
      <c r="G30" s="18"/>
    </row>
    <row r="31" spans="1:8" ht="94.5" x14ac:dyDescent="0.25">
      <c r="A31" s="5" t="s">
        <v>49</v>
      </c>
      <c r="B31" s="7" t="s">
        <v>74</v>
      </c>
      <c r="C31" s="5" t="s">
        <v>50</v>
      </c>
      <c r="D31" s="5">
        <v>126000</v>
      </c>
      <c r="E31" s="5">
        <f>397560+21000+118190</f>
        <v>536750</v>
      </c>
      <c r="F31" s="12">
        <f>E31/D31*100</f>
        <v>425.99206349206355</v>
      </c>
      <c r="G31" s="16"/>
      <c r="H31" s="13"/>
    </row>
    <row r="32" spans="1:8" ht="78.75" x14ac:dyDescent="0.25">
      <c r="A32" s="5" t="s">
        <v>51</v>
      </c>
      <c r="B32" s="7" t="s">
        <v>75</v>
      </c>
      <c r="C32" s="5" t="s">
        <v>12</v>
      </c>
      <c r="D32" s="5">
        <v>480</v>
      </c>
      <c r="E32" s="5">
        <v>567.79999999999995</v>
      </c>
      <c r="F32" s="12">
        <f>E32/D32*100</f>
        <v>118.29166666666666</v>
      </c>
      <c r="G32" s="16"/>
    </row>
    <row r="33" spans="1:8" ht="157.5" x14ac:dyDescent="0.25">
      <c r="A33" s="5" t="s">
        <v>52</v>
      </c>
      <c r="B33" s="7" t="s">
        <v>76</v>
      </c>
      <c r="C33" s="5" t="s">
        <v>19</v>
      </c>
      <c r="D33" s="5">
        <v>32</v>
      </c>
      <c r="E33" s="5">
        <v>35.1</v>
      </c>
      <c r="F33" s="12">
        <f>E33/D33*100</f>
        <v>109.6875</v>
      </c>
      <c r="G33" s="16"/>
    </row>
    <row r="34" spans="1:8" ht="47.25" x14ac:dyDescent="0.25">
      <c r="A34" s="5" t="s">
        <v>53</v>
      </c>
      <c r="B34" s="10" t="s">
        <v>77</v>
      </c>
      <c r="C34" s="5" t="s">
        <v>13</v>
      </c>
      <c r="D34" s="5">
        <v>75</v>
      </c>
      <c r="E34" s="5">
        <f>63+14</f>
        <v>77</v>
      </c>
      <c r="F34" s="12">
        <f>E34/D34*100</f>
        <v>102.66666666666666</v>
      </c>
      <c r="G34" s="11"/>
      <c r="H34" s="3"/>
    </row>
    <row r="35" spans="1:8" ht="47.25" x14ac:dyDescent="0.25">
      <c r="A35" s="5" t="s">
        <v>54</v>
      </c>
      <c r="B35" s="7" t="s">
        <v>78</v>
      </c>
      <c r="C35" s="5" t="s">
        <v>13</v>
      </c>
      <c r="D35" s="5">
        <v>25</v>
      </c>
      <c r="E35" s="5">
        <v>17</v>
      </c>
      <c r="F35" s="5">
        <f>E35/D35*100</f>
        <v>68</v>
      </c>
      <c r="G35" s="11" t="s">
        <v>84</v>
      </c>
      <c r="H35" s="3"/>
    </row>
  </sheetData>
  <mergeCells count="16">
    <mergeCell ref="A2:G2"/>
    <mergeCell ref="A3:G3"/>
    <mergeCell ref="A5:A6"/>
    <mergeCell ref="B5:B6"/>
    <mergeCell ref="C5:C6"/>
    <mergeCell ref="D5:E5"/>
    <mergeCell ref="F5:F6"/>
    <mergeCell ref="G5:G6"/>
    <mergeCell ref="B26:G26"/>
    <mergeCell ref="B28:G28"/>
    <mergeCell ref="B30:G30"/>
    <mergeCell ref="B8:G8"/>
    <mergeCell ref="B10:G10"/>
    <mergeCell ref="B12:G12"/>
    <mergeCell ref="B14:G14"/>
    <mergeCell ref="B18:G18"/>
  </mergeCells>
  <pageMargins left="0.31496062992125984" right="0.31496062992125984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Показатели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Талипова Светлана Алексендровна</dc:creator>
  <cp:lastModifiedBy>Талипова Светлана Алексендровна</cp:lastModifiedBy>
  <cp:lastPrinted>2022-08-18T08:56:06Z</cp:lastPrinted>
  <dcterms:created xsi:type="dcterms:W3CDTF">2022-08-03T04:59:32Z</dcterms:created>
  <dcterms:modified xsi:type="dcterms:W3CDTF">2022-08-19T05:16:05Z</dcterms:modified>
</cp:coreProperties>
</file>