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Print_Titles" localSheetId="0">Документ!$12:$12</definedName>
  </definedNames>
  <calcPr calcId="145621"/>
</workbook>
</file>

<file path=xl/calcChain.xml><?xml version="1.0" encoding="utf-8"?>
<calcChain xmlns="http://schemas.openxmlformats.org/spreadsheetml/2006/main">
  <c r="F34" i="2" l="1"/>
  <c r="F35" i="2"/>
  <c r="D35" i="2"/>
  <c r="D34" i="2"/>
  <c r="F14" i="2"/>
  <c r="D14" i="2"/>
  <c r="F21" i="2"/>
  <c r="D21" i="2"/>
  <c r="D20" i="2"/>
  <c r="A61" i="2" l="1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</calcChain>
</file>

<file path=xl/sharedStrings.xml><?xml version="1.0" encoding="utf-8"?>
<sst xmlns="http://schemas.openxmlformats.org/spreadsheetml/2006/main" count="113" uniqueCount="113">
  <si>
    <t>подразделам классификации расходов бюджетов</t>
  </si>
  <si>
    <t>Код раз-дела, под-раз-дела</t>
  </si>
  <si>
    <t>Наименование раздела, подраздела, целевой статьи или вида расходов</t>
  </si>
  <si>
    <t>Расходы бюджета городского округа, осуществленные в 2022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</si>
  <si>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</si>
  <si>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</si>
  <si>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</si>
  <si>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</si>
  <si>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</si>
  <si>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</si>
  <si>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</si>
  <si>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</si>
  <si>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</si>
  <si>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</si>
  <si>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</si>
  <si>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</si>
  <si>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</si>
  <si>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</si>
  <si>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</si>
  <si>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</si>
  <si>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</si>
  <si>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</si>
  <si>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</si>
  <si>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</si>
  <si>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</si>
  <si>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</si>
  <si>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</si>
  <si>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</si>
  <si>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</si>
  <si>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</si>
  <si>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</si>
  <si>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</si>
  <si>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</si>
  <si>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</si>
  <si>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</si>
  <si>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</si>
  <si>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</si>
  <si>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</si>
  <si>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</si>
  <si>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</si>
  <si>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</si>
  <si>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</si>
  <si>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</si>
  <si>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</si>
  <si>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</si>
  <si>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</si>
  <si>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</si>
  <si>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</si>
  <si>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</si>
  <si>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</si>
  <si>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</si>
  <si>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</si>
  <si>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</si>
  <si>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</si>
  <si>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</si>
  <si>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</si>
  <si>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</si>
  <si>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</si>
  <si>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</si>
  <si>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</si>
  <si>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</si>
  <si>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</si>
  <si>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</si>
  <si>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</si>
  <si>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</si>
  <si>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</si>
  <si>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</si>
  <si>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</si>
  <si>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</si>
  <si>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</si>
  <si>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</si>
  <si>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</si>
  <si>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</si>
  <si>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</si>
  <si>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</si>
  <si>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</si>
  <si>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</si>
  <si>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</si>
  <si>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</si>
  <si>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</si>
  <si>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</si>
  <si>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</si>
  <si>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</si>
  <si>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</si>
  <si>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</si>
  <si>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</si>
  <si>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</si>
  <si>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</si>
  <si>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</si>
  <si>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</si>
  <si>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</si>
  <si>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</si>
  <si>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</si>
  <si>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</si>
  <si>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</si>
  <si>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</si>
  <si>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</si>
  <si>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</si>
  <si>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</si>
  <si>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</si>
  <si>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</si>
  <si>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</si>
  <si>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</si>
  <si>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</si>
  <si>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</si>
  <si>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</si>
  <si>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</si>
  <si>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</si>
  <si>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</si>
  <si>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Расходы бюджета городского округа Верхняя Пышма по разделам и</t>
  </si>
  <si>
    <t>Но-мер стро-ки</t>
  </si>
  <si>
    <t xml:space="preserve">Приложение 10 к Решению Думы городского округа
Верхняя Пышма от 29 июня 2023 года № </t>
  </si>
  <si>
    <t>Сумма средств, предусмотренная в бюджете городского округа на 2022 год, тысяч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</si>
</sst>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#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rgb="FFFFE781"/>
      </patternFill>
    </fill>
    <fill>
      <patternFill patternType="solid">
        <fgColor rgb="FFA8E6B4"/>
      </patternFill>
    </fill>
    <fill>
      <patternFill patternType="solid">
        <fgColor rgb="FFC6EFCE"/>
      </patternFill>
    </fill>
    <fill>
      <patternFill patternType="solid">
        <fgColor rgb="FFF1F5F9"/>
      </patternFill>
    </fill>
    <fill>
      <patternFill patternType="solid">
        <fgColor rgb="FFE4F8E8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FAC090"/>
      </left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79D3A8"/>
      </left>
      <right style="thin">
        <color rgb="FF79D3A8"/>
      </right>
      <top/>
      <bottom style="medium">
        <color rgb="FF86DAA6"/>
      </bottom>
      <diagonal/>
    </border>
    <border>
      <left style="thin">
        <color rgb="FF95B3D7"/>
      </left>
      <right style="thin">
        <color rgb="FF95B3D7"/>
      </right>
      <top/>
      <bottom style="medium">
        <color rgb="FF95B3D7"/>
      </bottom>
      <diagonal/>
    </border>
    <border>
      <left style="thin">
        <color rgb="FF99FF99"/>
      </left>
      <right style="thin">
        <color rgb="FF99FF99"/>
      </right>
      <top/>
      <bottom style="thin">
        <color rgb="FF99FF99"/>
      </bottom>
      <diagonal/>
    </border>
    <border>
      <left style="thin">
        <color rgb="FFB9CDE5"/>
      </left>
      <right style="thin">
        <color rgb="FFB9CDE5"/>
      </right>
      <top/>
      <bottom style="thin">
        <color rgb="FFB9CDE5"/>
      </bottom>
      <diagonal/>
    </border>
    <border>
      <left style="thin">
        <color rgb="FFCCFFCC"/>
      </left>
      <right style="thin">
        <color rgb="FFCCFFCC"/>
      </right>
      <top/>
      <bottom style="thin">
        <color rgb="FFCCFFCC"/>
      </bottom>
      <diagonal/>
    </border>
    <border>
      <left style="thin">
        <color rgb="FFBFBFBF"/>
      </left>
      <right style="thin">
        <color rgb="FFBFBFBF"/>
      </right>
      <top/>
      <bottom style="thin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8">
      <alignment horizontal="center" vertical="center" wrapText="1"/>
    </xf>
    <xf numFmtId="0" fontId="4" fillId="2" borderId="10">
      <alignment horizontal="center" vertical="top" shrinkToFit="1"/>
    </xf>
    <xf numFmtId="49" fontId="4" fillId="2" borderId="11">
      <alignment horizontal="center" vertical="top" wrapText="1" shrinkToFit="1"/>
    </xf>
    <xf numFmtId="0" fontId="4" fillId="2" borderId="11">
      <alignment horizontal="left" vertical="top" wrapText="1"/>
    </xf>
    <xf numFmtId="164" fontId="4" fillId="2" borderId="11">
      <alignment horizontal="right" vertical="top" wrapText="1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horizontal="center"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4" fillId="2" borderId="10">
      <alignment vertical="top" shrinkToFit="1"/>
    </xf>
    <xf numFmtId="4" fontId="4" fillId="2" borderId="11">
      <alignment horizontal="right" vertical="top" wrapText="1" shrinkToFit="1"/>
    </xf>
    <xf numFmtId="0" fontId="1" fillId="3" borderId="13">
      <alignment vertical="top" shrinkToFit="1"/>
    </xf>
    <xf numFmtId="4" fontId="1" fillId="3" borderId="14">
      <alignment horizontal="right" vertical="top" shrinkToFit="1"/>
    </xf>
    <xf numFmtId="0" fontId="3" fillId="0" borderId="16">
      <alignment vertical="top" shrinkToFit="1"/>
    </xf>
    <xf numFmtId="4" fontId="3" fillId="0" borderId="17">
      <alignment horizontal="right" vertical="top" shrinkToFit="1"/>
    </xf>
    <xf numFmtId="0" fontId="7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3">
      <alignment horizontal="center" vertical="center" wrapText="1"/>
    </xf>
    <xf numFmtId="49" fontId="10" fillId="0" borderId="4">
      <alignment horizontal="center" vertical="center" wrapText="1"/>
    </xf>
    <xf numFmtId="49" fontId="10" fillId="0" borderId="5">
      <alignment horizontal="center" vertical="center" wrapTex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</cellStyleXfs>
  <cellXfs count="46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3" fillId="0" borderId="1" xfId="21" applyNumberFormat="1" applyProtection="1">
      <alignment horizontal="left" vertical="top" wrapText="1"/>
    </xf>
    <xf numFmtId="0" fontId="3" fillId="0" borderId="1" xfId="21">
      <alignment horizontal="left" vertical="top" wrapText="1"/>
    </xf>
    <xf numFmtId="0" fontId="8" fillId="0" borderId="1" xfId="33" applyNumberFormat="1" applyFont="1" applyProtection="1">
      <alignment horizontal="right" vertical="top" wrapText="1"/>
    </xf>
    <xf numFmtId="0" fontId="8" fillId="0" borderId="1" xfId="33" applyFont="1">
      <alignment horizontal="right" vertical="top" wrapText="1"/>
    </xf>
    <xf numFmtId="0" fontId="3" fillId="0" borderId="16" xfId="15" applyNumberFormat="1" applyAlignment="1" applyProtection="1">
      <alignment horizontal="right" vertical="top" wrapText="1"/>
    </xf>
    <xf numFmtId="0" fontId="3" fillId="0" borderId="16" xfId="15" applyAlignment="1">
      <alignment horizontal="right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  <xf numFmtId="49" fontId="11" fillId="0" borderId="39" xfId="34" applyFont="1" applyBorder="1" applyProtection="1">
      <alignment horizontal="center" vertical="center" wrapText="1"/>
    </xf>
    <xf numFmtId="49" fontId="11" fillId="0" borderId="40" xfId="35" applyFont="1" applyBorder="1" applyProtection="1">
      <alignment horizontal="center" vertical="center" wrapText="1"/>
    </xf>
    <xf numFmtId="49" fontId="11" fillId="0" borderId="40" xfId="36" applyFont="1" applyBorder="1" applyProtection="1">
      <alignment horizontal="center" vertical="center" wrapText="1"/>
    </xf>
    <xf numFmtId="49" fontId="11" fillId="0" borderId="41" xfId="36" applyFont="1" applyBorder="1">
      <alignment horizontal="center" vertical="center" wrapText="1"/>
    </xf>
    <xf numFmtId="49" fontId="11" fillId="0" borderId="42" xfId="34" applyFont="1" applyBorder="1">
      <alignment horizontal="center" vertical="center" wrapText="1"/>
    </xf>
    <xf numFmtId="49" fontId="11" fillId="0" borderId="43" xfId="35" applyFont="1" applyBorder="1">
      <alignment horizontal="center" vertical="center" wrapText="1"/>
    </xf>
    <xf numFmtId="49" fontId="11" fillId="0" borderId="43" xfId="37" applyFont="1" applyBorder="1" applyProtection="1">
      <alignment horizontal="center" vertical="center" wrapText="1"/>
    </xf>
    <xf numFmtId="49" fontId="11" fillId="0" borderId="44" xfId="38" applyFont="1" applyBorder="1" applyProtection="1">
      <alignment horizontal="center" vertical="center" wrapText="1"/>
    </xf>
    <xf numFmtId="49" fontId="11" fillId="0" borderId="45" xfId="39" applyFont="1" applyBorder="1" applyProtection="1">
      <alignment horizontal="center" vertical="center" wrapText="1"/>
    </xf>
    <xf numFmtId="49" fontId="11" fillId="0" borderId="46" xfId="40" applyFont="1" applyBorder="1" applyProtection="1">
      <alignment horizontal="center" vertical="center" wrapText="1"/>
    </xf>
    <xf numFmtId="49" fontId="11" fillId="0" borderId="47" xfId="41" applyFont="1" applyBorder="1" applyProtection="1">
      <alignment horizontal="center" vertical="center" wrapText="1"/>
    </xf>
    <xf numFmtId="0" fontId="3" fillId="0" borderId="1" xfId="20" applyNumberFormat="1" applyBorder="1" applyProtection="1"/>
    <xf numFmtId="49" fontId="11" fillId="3" borderId="48" xfId="11" applyNumberFormat="1" applyFont="1" applyBorder="1" applyProtection="1">
      <alignment horizontal="center" vertical="top" shrinkToFit="1"/>
    </xf>
    <xf numFmtId="0" fontId="11" fillId="3" borderId="48" xfId="12" applyNumberFormat="1" applyFont="1" applyBorder="1" applyProtection="1">
      <alignment horizontal="left" vertical="top" wrapText="1"/>
    </xf>
    <xf numFmtId="164" fontId="11" fillId="3" borderId="48" xfId="13" applyNumberFormat="1" applyFont="1" applyBorder="1" applyProtection="1">
      <alignment horizontal="right" vertical="top" shrinkToFit="1"/>
    </xf>
    <xf numFmtId="49" fontId="8" fillId="0" borderId="48" xfId="16" applyNumberFormat="1" applyFont="1" applyBorder="1" applyProtection="1">
      <alignment horizontal="center" vertical="top" shrinkToFit="1"/>
    </xf>
    <xf numFmtId="0" fontId="8" fillId="0" borderId="48" xfId="17" applyNumberFormat="1" applyFont="1" applyBorder="1" applyProtection="1">
      <alignment horizontal="left" vertical="top" wrapText="1"/>
    </xf>
    <xf numFmtId="164" fontId="8" fillId="0" borderId="48" xfId="18" applyNumberFormat="1" applyFont="1" applyBorder="1" applyProtection="1">
      <alignment horizontal="right" vertical="top" shrinkToFit="1"/>
    </xf>
    <xf numFmtId="0" fontId="11" fillId="2" borderId="39" xfId="5" applyNumberFormat="1" applyFont="1" applyBorder="1" applyProtection="1">
      <alignment horizontal="center" vertical="top" shrinkToFit="1"/>
    </xf>
    <xf numFmtId="49" fontId="11" fillId="2" borderId="40" xfId="6" applyNumberFormat="1" applyFont="1" applyBorder="1" applyProtection="1">
      <alignment horizontal="center" vertical="top" wrapText="1" shrinkToFit="1"/>
    </xf>
    <xf numFmtId="0" fontId="11" fillId="2" borderId="40" xfId="7" applyNumberFormat="1" applyFont="1" applyBorder="1" applyProtection="1">
      <alignment horizontal="left" vertical="top" wrapText="1"/>
    </xf>
    <xf numFmtId="164" fontId="11" fillId="2" borderId="40" xfId="8" applyNumberFormat="1" applyFont="1" applyBorder="1" applyProtection="1">
      <alignment horizontal="right" vertical="top" wrapText="1" shrinkToFit="1"/>
    </xf>
    <xf numFmtId="165" fontId="11" fillId="2" borderId="41" xfId="9" applyNumberFormat="1" applyFont="1" applyBorder="1" applyProtection="1">
      <alignment horizontal="right" vertical="top" shrinkToFit="1"/>
    </xf>
    <xf numFmtId="0" fontId="11" fillId="3" borderId="49" xfId="10" applyNumberFormat="1" applyFont="1" applyBorder="1" applyProtection="1">
      <alignment horizontal="center" vertical="top" shrinkToFit="1"/>
    </xf>
    <xf numFmtId="165" fontId="11" fillId="3" borderId="50" xfId="14" applyNumberFormat="1" applyFont="1" applyBorder="1" applyProtection="1">
      <alignment horizontal="right" vertical="top" shrinkToFit="1"/>
    </xf>
    <xf numFmtId="0" fontId="8" fillId="0" borderId="49" xfId="15" applyNumberFormat="1" applyFont="1" applyBorder="1" applyProtection="1">
      <alignment horizontal="center" vertical="top" shrinkToFit="1"/>
    </xf>
    <xf numFmtId="165" fontId="8" fillId="0" borderId="50" xfId="19" applyNumberFormat="1" applyFont="1" applyBorder="1" applyProtection="1">
      <alignment horizontal="right" vertical="top" shrinkToFit="1"/>
    </xf>
    <xf numFmtId="0" fontId="8" fillId="0" borderId="42" xfId="15" applyNumberFormat="1" applyFont="1" applyBorder="1" applyProtection="1">
      <alignment horizontal="center" vertical="top" shrinkToFit="1"/>
    </xf>
    <xf numFmtId="49" fontId="8" fillId="0" borderId="43" xfId="16" applyNumberFormat="1" applyFont="1" applyBorder="1" applyProtection="1">
      <alignment horizontal="center" vertical="top" shrinkToFit="1"/>
    </xf>
    <xf numFmtId="0" fontId="8" fillId="0" borderId="43" xfId="17" applyNumberFormat="1" applyFont="1" applyBorder="1" applyProtection="1">
      <alignment horizontal="left" vertical="top" wrapText="1"/>
    </xf>
    <xf numFmtId="164" fontId="8" fillId="0" borderId="43" xfId="18" applyNumberFormat="1" applyFont="1" applyBorder="1" applyProtection="1">
      <alignment horizontal="right" vertical="top" shrinkToFit="1"/>
    </xf>
    <xf numFmtId="165" fontId="8" fillId="0" borderId="44" xfId="19" applyNumberFormat="1" applyFont="1" applyBorder="1" applyProtection="1">
      <alignment horizontal="right" vertical="top" shrinkToFit="1"/>
    </xf>
  </cellXfs>
  <cellStyles count="42">
    <cellStyle name="br" xfId="24"/>
    <cellStyle name="col" xfId="23"/>
    <cellStyle name="ex59" xfId="27"/>
    <cellStyle name="ex60" xfId="6"/>
    <cellStyle name="ex61" xfId="7"/>
    <cellStyle name="ex62" xfId="28"/>
    <cellStyle name="ex63" xfId="9"/>
    <cellStyle name="ex64" xfId="29"/>
    <cellStyle name="ex65" xfId="11"/>
    <cellStyle name="ex66" xfId="12"/>
    <cellStyle name="ex67" xfId="30"/>
    <cellStyle name="ex68" xfId="14"/>
    <cellStyle name="ex69" xfId="31"/>
    <cellStyle name="ex70" xfId="16"/>
    <cellStyle name="ex71" xfId="17"/>
    <cellStyle name="ex72" xfId="32"/>
    <cellStyle name="ex73" xfId="19"/>
    <cellStyle name="st103" xfId="39"/>
    <cellStyle name="st104" xfId="40"/>
    <cellStyle name="st105" xfId="41"/>
    <cellStyle name="st106" xfId="33"/>
    <cellStyle name="st107" xfId="34"/>
    <cellStyle name="st108" xfId="35"/>
    <cellStyle name="st109" xfId="36"/>
    <cellStyle name="st110" xfId="37"/>
    <cellStyle name="st111" xfId="38"/>
    <cellStyle name="st58" xfId="3"/>
    <cellStyle name="st74" xfId="8"/>
    <cellStyle name="st75" xfId="13"/>
    <cellStyle name="st76" xfId="18"/>
    <cellStyle name="st77" xfId="15"/>
    <cellStyle name="st78" xfId="10"/>
    <cellStyle name="st79" xfId="5"/>
    <cellStyle name="st80" xfId="1"/>
    <cellStyle name="style0" xfId="25"/>
    <cellStyle name="td" xfId="26"/>
    <cellStyle name="tr" xfId="22"/>
    <cellStyle name="xl_bot_header" xfId="4"/>
    <cellStyle name="xl_footer" xfId="21"/>
    <cellStyle name="xl_header" xfId="2"/>
    <cellStyle name="xl_nototal_top" xfId="2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tabSelected="1" workbookViewId="0">
      <pane ySplit="12" topLeftCell="A13" activePane="bottomLeft" state="frozen"/>
      <selection pane="bottomLeft" activeCell="D10" sqref="D10:D11"/>
    </sheetView>
  </sheetViews>
  <sheetFormatPr defaultRowHeight="15" outlineLevelRow="2" x14ac:dyDescent="0.25"/>
  <cols>
    <col min="1" max="1" width="6" style="1" customWidth="1"/>
    <col min="2" max="2" width="6.7109375" style="1" customWidth="1"/>
    <col min="3" max="3" width="55.7109375" style="1" customWidth="1"/>
    <col min="4" max="4" width="21.28515625" style="1" customWidth="1"/>
    <col min="5" max="5" width="19.28515625" style="1" customWidth="1"/>
    <col min="6" max="6" width="10.7109375" style="1" customWidth="1"/>
    <col min="7" max="16384" width="9.140625" style="1"/>
  </cols>
  <sheetData>
    <row r="1" spans="1:6" ht="33.75" customHeight="1" x14ac:dyDescent="0.25">
      <c r="A1" s="8" t="s">
        <v>111</v>
      </c>
      <c r="B1" s="9"/>
      <c r="C1" s="9"/>
      <c r="D1" s="9"/>
      <c r="E1" s="9"/>
      <c r="F1" s="9"/>
    </row>
    <row r="2" spans="1:6" ht="6" customHeight="1" x14ac:dyDescent="0.25">
      <c r="A2" s="10"/>
      <c r="B2" s="11"/>
      <c r="C2" s="11"/>
      <c r="D2" s="11"/>
      <c r="E2" s="11"/>
      <c r="F2" s="11"/>
    </row>
    <row r="3" spans="1:6" ht="7.5" customHeight="1" x14ac:dyDescent="0.25">
      <c r="A3" s="10"/>
      <c r="B3" s="11"/>
      <c r="C3" s="11"/>
      <c r="D3" s="11"/>
      <c r="E3" s="11"/>
      <c r="F3" s="11"/>
    </row>
    <row r="4" spans="1:6" ht="7.5" customHeight="1" x14ac:dyDescent="0.25">
      <c r="A4" s="2"/>
      <c r="B4" s="3"/>
      <c r="C4" s="3"/>
      <c r="D4" s="3"/>
      <c r="E4" s="3"/>
      <c r="F4" s="3"/>
    </row>
    <row r="5" spans="1:6" ht="22.5" customHeight="1" x14ac:dyDescent="0.25">
      <c r="A5" s="12" t="s">
        <v>109</v>
      </c>
      <c r="B5" s="13"/>
      <c r="C5" s="13"/>
      <c r="D5" s="13"/>
      <c r="E5" s="13"/>
      <c r="F5" s="13"/>
    </row>
    <row r="6" spans="1:6" ht="19.5" customHeight="1" x14ac:dyDescent="0.25">
      <c r="A6" s="12" t="s">
        <v>0</v>
      </c>
      <c r="B6" s="13"/>
      <c r="C6" s="13"/>
      <c r="D6" s="13"/>
      <c r="E6" s="13"/>
      <c r="F6" s="13"/>
    </row>
    <row r="7" spans="1:6" ht="6" customHeight="1" x14ac:dyDescent="0.25">
      <c r="A7" s="12"/>
      <c r="B7" s="13"/>
      <c r="C7" s="13"/>
      <c r="D7" s="13"/>
      <c r="E7" s="13"/>
      <c r="F7" s="13"/>
    </row>
    <row r="8" spans="1:6" ht="6.75" customHeight="1" x14ac:dyDescent="0.25">
      <c r="A8" s="2"/>
      <c r="B8" s="3"/>
      <c r="C8" s="3"/>
      <c r="D8" s="3"/>
      <c r="E8" s="3"/>
      <c r="F8" s="3"/>
    </row>
    <row r="9" spans="1:6" ht="6" customHeight="1" thickBot="1" x14ac:dyDescent="0.3">
      <c r="A9" s="4"/>
      <c r="B9" s="5"/>
      <c r="C9" s="5"/>
      <c r="D9" s="5"/>
      <c r="E9" s="5"/>
      <c r="F9" s="5"/>
    </row>
    <row r="10" spans="1:6" ht="72.75" customHeight="1" x14ac:dyDescent="0.25">
      <c r="A10" s="14" t="s">
        <v>110</v>
      </c>
      <c r="B10" s="15" t="s">
        <v>1</v>
      </c>
      <c r="C10" s="15" t="s">
        <v>2</v>
      </c>
      <c r="D10" s="15" t="s">
        <v>112</v>
      </c>
      <c r="E10" s="16" t="s">
        <v>3</v>
      </c>
      <c r="F10" s="17"/>
    </row>
    <row r="11" spans="1:6" ht="36.75" customHeight="1" thickBot="1" x14ac:dyDescent="0.3">
      <c r="A11" s="18"/>
      <c r="B11" s="19"/>
      <c r="C11" s="19"/>
      <c r="D11" s="19"/>
      <c r="E11" s="20" t="s">
        <v>4</v>
      </c>
      <c r="F11" s="21" t="s">
        <v>5</v>
      </c>
    </row>
    <row r="12" spans="1:6" ht="15.75" thickBot="1" x14ac:dyDescent="0.3">
      <c r="A12" s="22" t="s">
        <v>6</v>
      </c>
      <c r="B12" s="23" t="s">
        <v>7</v>
      </c>
      <c r="C12" s="23" t="s">
        <v>8</v>
      </c>
      <c r="D12" s="23" t="s">
        <v>9</v>
      </c>
      <c r="E12" s="23" t="s">
        <v>10</v>
      </c>
      <c r="F12" s="24" t="s">
        <v>11</v>
      </c>
    </row>
    <row r="13" spans="1:6" x14ac:dyDescent="0.25">
      <c r="A13" s="32">
        <f t="shared" ref="A13:A44" si="0">ROW()-12</f>
        <v>1</v>
      </c>
      <c r="B13" s="33"/>
      <c r="C13" s="34" t="s">
        <v>12</v>
      </c>
      <c r="D13" s="35">
        <v>6633185.5491899997</v>
      </c>
      <c r="E13" s="35">
        <v>5771241.4604200004</v>
      </c>
      <c r="F13" s="36">
        <v>87.005578505560507</v>
      </c>
    </row>
    <row r="14" spans="1:6" x14ac:dyDescent="0.25">
      <c r="A14" s="37">
        <f t="shared" si="0"/>
        <v>2</v>
      </c>
      <c r="B14" s="26" t="s">
        <v>13</v>
      </c>
      <c r="C14" s="27" t="s">
        <v>14</v>
      </c>
      <c r="D14" s="28">
        <f>359126.10944+142.344</f>
        <v>359268.45343999995</v>
      </c>
      <c r="E14" s="28">
        <v>345867.83207</v>
      </c>
      <c r="F14" s="38">
        <f>E14/D14*100</f>
        <v>96.270025591813351</v>
      </c>
    </row>
    <row r="15" spans="1:6" ht="45" outlineLevel="2" x14ac:dyDescent="0.25">
      <c r="A15" s="39">
        <f t="shared" si="0"/>
        <v>3</v>
      </c>
      <c r="B15" s="29" t="s">
        <v>15</v>
      </c>
      <c r="C15" s="30" t="s">
        <v>16</v>
      </c>
      <c r="D15" s="31">
        <v>4192.6936900000001</v>
      </c>
      <c r="E15" s="31">
        <v>4192.6931000000004</v>
      </c>
      <c r="F15" s="40">
        <v>99.999985927901164</v>
      </c>
    </row>
    <row r="16" spans="1:6" ht="60" outlineLevel="2" x14ac:dyDescent="0.25">
      <c r="A16" s="39">
        <f t="shared" si="0"/>
        <v>4</v>
      </c>
      <c r="B16" s="29" t="s">
        <v>17</v>
      </c>
      <c r="C16" s="30" t="s">
        <v>18</v>
      </c>
      <c r="D16" s="31">
        <v>10457.880999999999</v>
      </c>
      <c r="E16" s="31">
        <v>10457.880999999999</v>
      </c>
      <c r="F16" s="40">
        <v>100</v>
      </c>
    </row>
    <row r="17" spans="1:6" ht="60" outlineLevel="2" x14ac:dyDescent="0.25">
      <c r="A17" s="39">
        <f t="shared" si="0"/>
        <v>5</v>
      </c>
      <c r="B17" s="29" t="s">
        <v>19</v>
      </c>
      <c r="C17" s="30" t="s">
        <v>20</v>
      </c>
      <c r="D17" s="31">
        <v>92571.340320000003</v>
      </c>
      <c r="E17" s="31">
        <v>92049.045540000006</v>
      </c>
      <c r="F17" s="40">
        <v>99.435792138047759</v>
      </c>
    </row>
    <row r="18" spans="1:6" outlineLevel="2" x14ac:dyDescent="0.25">
      <c r="A18" s="39">
        <f t="shared" si="0"/>
        <v>6</v>
      </c>
      <c r="B18" s="29" t="s">
        <v>21</v>
      </c>
      <c r="C18" s="30" t="s">
        <v>22</v>
      </c>
      <c r="D18" s="31">
        <v>452.7</v>
      </c>
      <c r="E18" s="31">
        <v>94.141499999999994</v>
      </c>
      <c r="F18" s="40">
        <v>20.795559973492377</v>
      </c>
    </row>
    <row r="19" spans="1:6" ht="45" outlineLevel="2" x14ac:dyDescent="0.25">
      <c r="A19" s="39">
        <f t="shared" si="0"/>
        <v>7</v>
      </c>
      <c r="B19" s="29" t="s">
        <v>23</v>
      </c>
      <c r="C19" s="30" t="s">
        <v>24</v>
      </c>
      <c r="D19" s="31">
        <v>26746.97147</v>
      </c>
      <c r="E19" s="31">
        <v>26714.666399999998</v>
      </c>
      <c r="F19" s="40">
        <v>99.879219708907101</v>
      </c>
    </row>
    <row r="20" spans="1:6" outlineLevel="2" x14ac:dyDescent="0.25">
      <c r="A20" s="39">
        <f t="shared" si="0"/>
        <v>8</v>
      </c>
      <c r="B20" s="29" t="s">
        <v>25</v>
      </c>
      <c r="C20" s="30" t="s">
        <v>26</v>
      </c>
      <c r="D20" s="31">
        <f>862.88725+337.11275</f>
        <v>1200</v>
      </c>
      <c r="E20" s="31">
        <v>0</v>
      </c>
      <c r="F20" s="40">
        <v>0</v>
      </c>
    </row>
    <row r="21" spans="1:6" outlineLevel="2" x14ac:dyDescent="0.25">
      <c r="A21" s="39">
        <f t="shared" si="0"/>
        <v>9</v>
      </c>
      <c r="B21" s="29" t="s">
        <v>27</v>
      </c>
      <c r="C21" s="30" t="s">
        <v>28</v>
      </c>
      <c r="D21" s="31">
        <f>223841.63571-194.76875</f>
        <v>223646.86696000001</v>
      </c>
      <c r="E21" s="31">
        <v>212359.40453</v>
      </c>
      <c r="F21" s="40">
        <f>E21/D21*100</f>
        <v>94.952997739950987</v>
      </c>
    </row>
    <row r="22" spans="1:6" ht="30" x14ac:dyDescent="0.25">
      <c r="A22" s="37">
        <f t="shared" si="0"/>
        <v>10</v>
      </c>
      <c r="B22" s="26" t="s">
        <v>29</v>
      </c>
      <c r="C22" s="27" t="s">
        <v>30</v>
      </c>
      <c r="D22" s="28">
        <v>42931.596109999999</v>
      </c>
      <c r="E22" s="28">
        <v>42505.378060000003</v>
      </c>
      <c r="F22" s="38">
        <v>99.007215923423999</v>
      </c>
    </row>
    <row r="23" spans="1:6" outlineLevel="2" x14ac:dyDescent="0.25">
      <c r="A23" s="39">
        <f t="shared" si="0"/>
        <v>11</v>
      </c>
      <c r="B23" s="29" t="s">
        <v>31</v>
      </c>
      <c r="C23" s="30" t="s">
        <v>32</v>
      </c>
      <c r="D23" s="31">
        <v>70.489999999999995</v>
      </c>
      <c r="E23" s="31">
        <v>70.489999999999995</v>
      </c>
      <c r="F23" s="40">
        <v>100</v>
      </c>
    </row>
    <row r="24" spans="1:6" ht="45" outlineLevel="2" x14ac:dyDescent="0.25">
      <c r="A24" s="39">
        <f t="shared" si="0"/>
        <v>12</v>
      </c>
      <c r="B24" s="29" t="s">
        <v>33</v>
      </c>
      <c r="C24" s="30" t="s">
        <v>34</v>
      </c>
      <c r="D24" s="31">
        <v>40045.808389999998</v>
      </c>
      <c r="E24" s="31">
        <v>39619.590340000002</v>
      </c>
      <c r="F24" s="40">
        <v>98.935673751796628</v>
      </c>
    </row>
    <row r="25" spans="1:6" ht="30" outlineLevel="2" x14ac:dyDescent="0.25">
      <c r="A25" s="39">
        <f t="shared" si="0"/>
        <v>13</v>
      </c>
      <c r="B25" s="29" t="s">
        <v>35</v>
      </c>
      <c r="C25" s="30" t="s">
        <v>36</v>
      </c>
      <c r="D25" s="31">
        <v>2815.29772</v>
      </c>
      <c r="E25" s="31">
        <v>2815.29772</v>
      </c>
      <c r="F25" s="40">
        <v>100</v>
      </c>
    </row>
    <row r="26" spans="1:6" x14ac:dyDescent="0.25">
      <c r="A26" s="37">
        <f t="shared" si="0"/>
        <v>14</v>
      </c>
      <c r="B26" s="26" t="s">
        <v>37</v>
      </c>
      <c r="C26" s="27" t="s">
        <v>38</v>
      </c>
      <c r="D26" s="28">
        <v>1026993.52945</v>
      </c>
      <c r="E26" s="28">
        <v>881378.44990999997</v>
      </c>
      <c r="F26" s="38">
        <v>85.821227168005308</v>
      </c>
    </row>
    <row r="27" spans="1:6" outlineLevel="2" x14ac:dyDescent="0.25">
      <c r="A27" s="39">
        <f t="shared" si="0"/>
        <v>15</v>
      </c>
      <c r="B27" s="29" t="s">
        <v>39</v>
      </c>
      <c r="C27" s="30" t="s">
        <v>40</v>
      </c>
      <c r="D27" s="31">
        <v>3105.8</v>
      </c>
      <c r="E27" s="31">
        <v>2391.7491199999999</v>
      </c>
      <c r="F27" s="40">
        <v>77.009115847768697</v>
      </c>
    </row>
    <row r="28" spans="1:6" outlineLevel="2" x14ac:dyDescent="0.25">
      <c r="A28" s="39">
        <f t="shared" si="0"/>
        <v>16</v>
      </c>
      <c r="B28" s="29" t="s">
        <v>41</v>
      </c>
      <c r="C28" s="30" t="s">
        <v>42</v>
      </c>
      <c r="D28" s="31">
        <v>1670.2750000000001</v>
      </c>
      <c r="E28" s="31">
        <v>1670.2750000000001</v>
      </c>
      <c r="F28" s="40">
        <v>100</v>
      </c>
    </row>
    <row r="29" spans="1:6" outlineLevel="2" x14ac:dyDescent="0.25">
      <c r="A29" s="39">
        <f t="shared" si="0"/>
        <v>17</v>
      </c>
      <c r="B29" s="29" t="s">
        <v>43</v>
      </c>
      <c r="C29" s="30" t="s">
        <v>44</v>
      </c>
      <c r="D29" s="31">
        <v>3401.9269800000002</v>
      </c>
      <c r="E29" s="31">
        <v>3401.9269800000002</v>
      </c>
      <c r="F29" s="40">
        <v>100</v>
      </c>
    </row>
    <row r="30" spans="1:6" outlineLevel="2" x14ac:dyDescent="0.25">
      <c r="A30" s="39">
        <f t="shared" si="0"/>
        <v>18</v>
      </c>
      <c r="B30" s="29" t="s">
        <v>45</v>
      </c>
      <c r="C30" s="30" t="s">
        <v>46</v>
      </c>
      <c r="D30" s="31">
        <v>77231.478799999997</v>
      </c>
      <c r="E30" s="31">
        <v>70853.504549999998</v>
      </c>
      <c r="F30" s="40">
        <v>91.74174268174184</v>
      </c>
    </row>
    <row r="31" spans="1:6" outlineLevel="2" x14ac:dyDescent="0.25">
      <c r="A31" s="39">
        <f t="shared" si="0"/>
        <v>19</v>
      </c>
      <c r="B31" s="29" t="s">
        <v>47</v>
      </c>
      <c r="C31" s="30" t="s">
        <v>48</v>
      </c>
      <c r="D31" s="31">
        <v>766921.07973999996</v>
      </c>
      <c r="E31" s="31">
        <v>649353.11777999997</v>
      </c>
      <c r="F31" s="40">
        <v>84.670135550341413</v>
      </c>
    </row>
    <row r="32" spans="1:6" outlineLevel="2" x14ac:dyDescent="0.25">
      <c r="A32" s="39">
        <f t="shared" si="0"/>
        <v>20</v>
      </c>
      <c r="B32" s="29" t="s">
        <v>49</v>
      </c>
      <c r="C32" s="30" t="s">
        <v>50</v>
      </c>
      <c r="D32" s="31">
        <v>1350.12</v>
      </c>
      <c r="E32" s="31">
        <v>1308.1199999999999</v>
      </c>
      <c r="F32" s="40">
        <v>96.889165407519329</v>
      </c>
    </row>
    <row r="33" spans="1:6" outlineLevel="2" x14ac:dyDescent="0.25">
      <c r="A33" s="39">
        <f t="shared" si="0"/>
        <v>21</v>
      </c>
      <c r="B33" s="29" t="s">
        <v>51</v>
      </c>
      <c r="C33" s="30" t="s">
        <v>52</v>
      </c>
      <c r="D33" s="31">
        <v>173312.84893000001</v>
      </c>
      <c r="E33" s="31">
        <v>152399.75648000001</v>
      </c>
      <c r="F33" s="40">
        <v>87.933328325560751</v>
      </c>
    </row>
    <row r="34" spans="1:6" x14ac:dyDescent="0.25">
      <c r="A34" s="37">
        <f t="shared" si="0"/>
        <v>22</v>
      </c>
      <c r="B34" s="26" t="s">
        <v>53</v>
      </c>
      <c r="C34" s="27" t="s">
        <v>54</v>
      </c>
      <c r="D34" s="28">
        <f>949332.43214-142.344</f>
        <v>949190.08814000001</v>
      </c>
      <c r="E34" s="28">
        <v>616206.53382000001</v>
      </c>
      <c r="F34" s="38">
        <f>E34/D34*100</f>
        <v>64.919191795133145</v>
      </c>
    </row>
    <row r="35" spans="1:6" outlineLevel="2" x14ac:dyDescent="0.25">
      <c r="A35" s="39">
        <f t="shared" si="0"/>
        <v>23</v>
      </c>
      <c r="B35" s="29" t="s">
        <v>55</v>
      </c>
      <c r="C35" s="30" t="s">
        <v>56</v>
      </c>
      <c r="D35" s="31">
        <f>360474.24019-142.344</f>
        <v>360331.89619</v>
      </c>
      <c r="E35" s="31">
        <v>187668.25768000001</v>
      </c>
      <c r="F35" s="40">
        <f>E35/D35*100</f>
        <v>52.082055367378331</v>
      </c>
    </row>
    <row r="36" spans="1:6" outlineLevel="2" x14ac:dyDescent="0.25">
      <c r="A36" s="39">
        <f t="shared" si="0"/>
        <v>24</v>
      </c>
      <c r="B36" s="29" t="s">
        <v>57</v>
      </c>
      <c r="C36" s="30" t="s">
        <v>58</v>
      </c>
      <c r="D36" s="31">
        <v>87507.244049999994</v>
      </c>
      <c r="E36" s="31">
        <v>25341.952389999999</v>
      </c>
      <c r="F36" s="40">
        <v>28.959833743044271</v>
      </c>
    </row>
    <row r="37" spans="1:6" outlineLevel="2" x14ac:dyDescent="0.25">
      <c r="A37" s="39">
        <f t="shared" si="0"/>
        <v>25</v>
      </c>
      <c r="B37" s="29" t="s">
        <v>59</v>
      </c>
      <c r="C37" s="30" t="s">
        <v>60</v>
      </c>
      <c r="D37" s="31">
        <v>439781.70776000002</v>
      </c>
      <c r="E37" s="31">
        <v>344499.42168000003</v>
      </c>
      <c r="F37" s="40">
        <v>78.334186165833444</v>
      </c>
    </row>
    <row r="38" spans="1:6" ht="30" outlineLevel="2" x14ac:dyDescent="0.25">
      <c r="A38" s="39">
        <f t="shared" si="0"/>
        <v>26</v>
      </c>
      <c r="B38" s="29" t="s">
        <v>61</v>
      </c>
      <c r="C38" s="30" t="s">
        <v>62</v>
      </c>
      <c r="D38" s="31">
        <v>61569.240140000002</v>
      </c>
      <c r="E38" s="31">
        <v>58696.902069999996</v>
      </c>
      <c r="F38" s="40">
        <v>95.334783954668438</v>
      </c>
    </row>
    <row r="39" spans="1:6" x14ac:dyDescent="0.25">
      <c r="A39" s="37">
        <f t="shared" si="0"/>
        <v>27</v>
      </c>
      <c r="B39" s="26" t="s">
        <v>63</v>
      </c>
      <c r="C39" s="27" t="s">
        <v>64</v>
      </c>
      <c r="D39" s="28">
        <v>27022.1178</v>
      </c>
      <c r="E39" s="28">
        <v>13691.70045</v>
      </c>
      <c r="F39" s="38">
        <v>50.668495161397011</v>
      </c>
    </row>
    <row r="40" spans="1:6" outlineLevel="2" x14ac:dyDescent="0.25">
      <c r="A40" s="39">
        <f t="shared" si="0"/>
        <v>28</v>
      </c>
      <c r="B40" s="29" t="s">
        <v>65</v>
      </c>
      <c r="C40" s="30" t="s">
        <v>66</v>
      </c>
      <c r="D40" s="31">
        <v>5687.2</v>
      </c>
      <c r="E40" s="31">
        <v>5527.2</v>
      </c>
      <c r="F40" s="40">
        <v>97.186664791109862</v>
      </c>
    </row>
    <row r="41" spans="1:6" ht="30" outlineLevel="2" x14ac:dyDescent="0.25">
      <c r="A41" s="39">
        <f t="shared" si="0"/>
        <v>29</v>
      </c>
      <c r="B41" s="29" t="s">
        <v>67</v>
      </c>
      <c r="C41" s="30" t="s">
        <v>68</v>
      </c>
      <c r="D41" s="31">
        <v>21334.917799999999</v>
      </c>
      <c r="E41" s="31">
        <v>8164.5004499999995</v>
      </c>
      <c r="F41" s="40">
        <v>38.268253604426825</v>
      </c>
    </row>
    <row r="42" spans="1:6" x14ac:dyDescent="0.25">
      <c r="A42" s="37">
        <f t="shared" si="0"/>
        <v>30</v>
      </c>
      <c r="B42" s="26" t="s">
        <v>69</v>
      </c>
      <c r="C42" s="27" t="s">
        <v>70</v>
      </c>
      <c r="D42" s="28">
        <v>2877584.3103800002</v>
      </c>
      <c r="E42" s="28">
        <v>2777636.6107399999</v>
      </c>
      <c r="F42" s="38">
        <v>96.526680407608936</v>
      </c>
    </row>
    <row r="43" spans="1:6" outlineLevel="2" x14ac:dyDescent="0.25">
      <c r="A43" s="39">
        <f t="shared" si="0"/>
        <v>31</v>
      </c>
      <c r="B43" s="29" t="s">
        <v>71</v>
      </c>
      <c r="C43" s="30" t="s">
        <v>72</v>
      </c>
      <c r="D43" s="31">
        <v>1142090.03208</v>
      </c>
      <c r="E43" s="31">
        <v>1112931.66181</v>
      </c>
      <c r="F43" s="40">
        <v>97.446928924079998</v>
      </c>
    </row>
    <row r="44" spans="1:6" outlineLevel="2" x14ac:dyDescent="0.25">
      <c r="A44" s="39">
        <f t="shared" si="0"/>
        <v>32</v>
      </c>
      <c r="B44" s="29" t="s">
        <v>73</v>
      </c>
      <c r="C44" s="30" t="s">
        <v>74</v>
      </c>
      <c r="D44" s="31">
        <v>1316122.4869200001</v>
      </c>
      <c r="E44" s="31">
        <v>1276935.21897</v>
      </c>
      <c r="F44" s="40">
        <v>97.022521206084221</v>
      </c>
    </row>
    <row r="45" spans="1:6" outlineLevel="2" x14ac:dyDescent="0.25">
      <c r="A45" s="39">
        <f t="shared" ref="A45:A61" si="1">ROW()-12</f>
        <v>33</v>
      </c>
      <c r="B45" s="29" t="s">
        <v>75</v>
      </c>
      <c r="C45" s="30" t="s">
        <v>76</v>
      </c>
      <c r="D45" s="31">
        <v>152419.01579999999</v>
      </c>
      <c r="E45" s="31">
        <v>146064.74593999999</v>
      </c>
      <c r="F45" s="40">
        <v>95.83105177090377</v>
      </c>
    </row>
    <row r="46" spans="1:6" ht="30" outlineLevel="2" x14ac:dyDescent="0.25">
      <c r="A46" s="39">
        <f t="shared" si="1"/>
        <v>34</v>
      </c>
      <c r="B46" s="29" t="s">
        <v>77</v>
      </c>
      <c r="C46" s="30" t="s">
        <v>78</v>
      </c>
      <c r="D46" s="31">
        <v>1063.04</v>
      </c>
      <c r="E46" s="31">
        <v>889.84</v>
      </c>
      <c r="F46" s="40">
        <v>83.707104154124025</v>
      </c>
    </row>
    <row r="47" spans="1:6" outlineLevel="2" x14ac:dyDescent="0.25">
      <c r="A47" s="39">
        <f t="shared" si="1"/>
        <v>35</v>
      </c>
      <c r="B47" s="29" t="s">
        <v>79</v>
      </c>
      <c r="C47" s="30" t="s">
        <v>80</v>
      </c>
      <c r="D47" s="31">
        <v>180443.51680000001</v>
      </c>
      <c r="E47" s="31">
        <v>157490.44910999999</v>
      </c>
      <c r="F47" s="40">
        <v>87.279638472441917</v>
      </c>
    </row>
    <row r="48" spans="1:6" outlineLevel="2" x14ac:dyDescent="0.25">
      <c r="A48" s="39">
        <f t="shared" si="1"/>
        <v>36</v>
      </c>
      <c r="B48" s="29" t="s">
        <v>81</v>
      </c>
      <c r="C48" s="30" t="s">
        <v>82</v>
      </c>
      <c r="D48" s="31">
        <v>85446.218779999996</v>
      </c>
      <c r="E48" s="31">
        <v>83324.694910000006</v>
      </c>
      <c r="F48" s="40">
        <v>97.517123753056495</v>
      </c>
    </row>
    <row r="49" spans="1:6" x14ac:dyDescent="0.25">
      <c r="A49" s="37">
        <f t="shared" si="1"/>
        <v>37</v>
      </c>
      <c r="B49" s="26" t="s">
        <v>83</v>
      </c>
      <c r="C49" s="27" t="s">
        <v>84</v>
      </c>
      <c r="D49" s="28">
        <v>342637.62621000002</v>
      </c>
      <c r="E49" s="28">
        <v>208386.03865999999</v>
      </c>
      <c r="F49" s="38">
        <v>60.818200547619305</v>
      </c>
    </row>
    <row r="50" spans="1:6" outlineLevel="2" x14ac:dyDescent="0.25">
      <c r="A50" s="39">
        <f t="shared" si="1"/>
        <v>38</v>
      </c>
      <c r="B50" s="29" t="s">
        <v>85</v>
      </c>
      <c r="C50" s="30" t="s">
        <v>86</v>
      </c>
      <c r="D50" s="31">
        <v>326047.80050999997</v>
      </c>
      <c r="E50" s="31">
        <v>192301.21523</v>
      </c>
      <c r="F50" s="40">
        <v>58.979454831225603</v>
      </c>
    </row>
    <row r="51" spans="1:6" outlineLevel="2" x14ac:dyDescent="0.25">
      <c r="A51" s="39">
        <f t="shared" si="1"/>
        <v>39</v>
      </c>
      <c r="B51" s="29" t="s">
        <v>87</v>
      </c>
      <c r="C51" s="30" t="s">
        <v>88</v>
      </c>
      <c r="D51" s="31">
        <v>16589.825700000001</v>
      </c>
      <c r="E51" s="31">
        <v>16084.82343</v>
      </c>
      <c r="F51" s="40">
        <v>96.955951924196526</v>
      </c>
    </row>
    <row r="52" spans="1:6" x14ac:dyDescent="0.25">
      <c r="A52" s="37">
        <f t="shared" si="1"/>
        <v>40</v>
      </c>
      <c r="B52" s="26" t="s">
        <v>89</v>
      </c>
      <c r="C52" s="27" t="s">
        <v>90</v>
      </c>
      <c r="D52" s="28">
        <v>204734.71817000001</v>
      </c>
      <c r="E52" s="28">
        <v>198739.36486</v>
      </c>
      <c r="F52" s="38">
        <v>97.071647953220221</v>
      </c>
    </row>
    <row r="53" spans="1:6" outlineLevel="2" x14ac:dyDescent="0.25">
      <c r="A53" s="39">
        <f t="shared" si="1"/>
        <v>41</v>
      </c>
      <c r="B53" s="29" t="s">
        <v>91</v>
      </c>
      <c r="C53" s="30" t="s">
        <v>92</v>
      </c>
      <c r="D53" s="31">
        <v>8106.1222299999999</v>
      </c>
      <c r="E53" s="31">
        <v>8106.1222299999999</v>
      </c>
      <c r="F53" s="40">
        <v>100</v>
      </c>
    </row>
    <row r="54" spans="1:6" outlineLevel="2" x14ac:dyDescent="0.25">
      <c r="A54" s="39">
        <f t="shared" si="1"/>
        <v>42</v>
      </c>
      <c r="B54" s="29" t="s">
        <v>93</v>
      </c>
      <c r="C54" s="30" t="s">
        <v>94</v>
      </c>
      <c r="D54" s="31">
        <v>168076.56133</v>
      </c>
      <c r="E54" s="31">
        <v>162782.64352000001</v>
      </c>
      <c r="F54" s="40">
        <v>96.850293837457812</v>
      </c>
    </row>
    <row r="55" spans="1:6" outlineLevel="2" x14ac:dyDescent="0.25">
      <c r="A55" s="39">
        <f t="shared" si="1"/>
        <v>43</v>
      </c>
      <c r="B55" s="29" t="s">
        <v>95</v>
      </c>
      <c r="C55" s="30" t="s">
        <v>96</v>
      </c>
      <c r="D55" s="31">
        <v>14876.43461</v>
      </c>
      <c r="E55" s="31">
        <v>14847.758260000001</v>
      </c>
      <c r="F55" s="40">
        <v>99.807236406089373</v>
      </c>
    </row>
    <row r="56" spans="1:6" outlineLevel="2" x14ac:dyDescent="0.25">
      <c r="A56" s="39">
        <f t="shared" si="1"/>
        <v>44</v>
      </c>
      <c r="B56" s="29" t="s">
        <v>97</v>
      </c>
      <c r="C56" s="30" t="s">
        <v>98</v>
      </c>
      <c r="D56" s="31">
        <v>13675.6</v>
      </c>
      <c r="E56" s="31">
        <v>13002.840850000001</v>
      </c>
      <c r="F56" s="40">
        <v>95.080587689022792</v>
      </c>
    </row>
    <row r="57" spans="1:6" x14ac:dyDescent="0.25">
      <c r="A57" s="37">
        <f t="shared" si="1"/>
        <v>45</v>
      </c>
      <c r="B57" s="26" t="s">
        <v>99</v>
      </c>
      <c r="C57" s="27" t="s">
        <v>100</v>
      </c>
      <c r="D57" s="28">
        <v>796500.38167999999</v>
      </c>
      <c r="E57" s="28">
        <v>680506.82403999998</v>
      </c>
      <c r="F57" s="38">
        <v>85.4370995535064</v>
      </c>
    </row>
    <row r="58" spans="1:6" outlineLevel="2" x14ac:dyDescent="0.25">
      <c r="A58" s="39">
        <f t="shared" si="1"/>
        <v>46</v>
      </c>
      <c r="B58" s="29" t="s">
        <v>101</v>
      </c>
      <c r="C58" s="30" t="s">
        <v>102</v>
      </c>
      <c r="D58" s="31">
        <v>796139.52454000001</v>
      </c>
      <c r="E58" s="31">
        <v>680145.9669</v>
      </c>
      <c r="F58" s="40">
        <v>85.430498792655754</v>
      </c>
    </row>
    <row r="59" spans="1:6" outlineLevel="2" x14ac:dyDescent="0.25">
      <c r="A59" s="39">
        <f t="shared" si="1"/>
        <v>47</v>
      </c>
      <c r="B59" s="29" t="s">
        <v>103</v>
      </c>
      <c r="C59" s="30" t="s">
        <v>104</v>
      </c>
      <c r="D59" s="31">
        <v>360.85714000000002</v>
      </c>
      <c r="E59" s="31">
        <v>360.85714000000002</v>
      </c>
      <c r="F59" s="40">
        <v>100</v>
      </c>
    </row>
    <row r="60" spans="1:6" x14ac:dyDescent="0.25">
      <c r="A60" s="37">
        <f t="shared" si="1"/>
        <v>48</v>
      </c>
      <c r="B60" s="26" t="s">
        <v>105</v>
      </c>
      <c r="C60" s="27" t="s">
        <v>106</v>
      </c>
      <c r="D60" s="28">
        <v>6322.7278100000003</v>
      </c>
      <c r="E60" s="28">
        <v>6322.7278100000003</v>
      </c>
      <c r="F60" s="38">
        <v>100</v>
      </c>
    </row>
    <row r="61" spans="1:6" ht="15.75" outlineLevel="2" thickBot="1" x14ac:dyDescent="0.3">
      <c r="A61" s="41">
        <f t="shared" si="1"/>
        <v>49</v>
      </c>
      <c r="B61" s="42" t="s">
        <v>107</v>
      </c>
      <c r="C61" s="43" t="s">
        <v>108</v>
      </c>
      <c r="D61" s="44">
        <v>6322.7278100000003</v>
      </c>
      <c r="E61" s="44">
        <v>6322.7278100000003</v>
      </c>
      <c r="F61" s="45">
        <v>100</v>
      </c>
    </row>
    <row r="62" spans="1:6" x14ac:dyDescent="0.25">
      <c r="A62" s="25"/>
      <c r="B62" s="25"/>
      <c r="C62" s="25"/>
      <c r="D62" s="25"/>
      <c r="E62" s="25"/>
      <c r="F62" s="25"/>
    </row>
    <row r="63" spans="1:6" x14ac:dyDescent="0.25">
      <c r="A63" s="6"/>
      <c r="B63" s="7"/>
      <c r="C63" s="7"/>
      <c r="D63" s="7"/>
      <c r="E63" s="7"/>
      <c r="F63" s="7"/>
    </row>
  </sheetData>
  <mergeCells count="15">
    <mergeCell ref="A63:F63"/>
    <mergeCell ref="A6:F6"/>
    <mergeCell ref="A7:F7"/>
    <mergeCell ref="A8:F8"/>
    <mergeCell ref="A9:F9"/>
    <mergeCell ref="A10:A11"/>
    <mergeCell ref="B10:B11"/>
    <mergeCell ref="C10:C11"/>
    <mergeCell ref="E10:F10"/>
    <mergeCell ref="D10:D11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MAKET_GENERATOR&lt;/Code&gt;&#10;  &lt;ObjectCode&gt;MAKET_GENERATOR&lt;/ObjectCode&gt;&#10;  &lt;DocName&gt;Приложение 10 - к годовому отчету&lt;/DocName&gt;&#10;  &lt;VariantName&gt;Приложение 10 - к годовому отчету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C59CA1D-B07D-4206-9509-8F01EDD22C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2023-04-14T14:15:03Z</cp:lastPrinted>
  <dcterms:created xsi:type="dcterms:W3CDTF">2023-04-14T14:08:40Z</dcterms:created>
  <dcterms:modified xsi:type="dcterms:W3CDTF">2023-04-14T14:17:13Z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10 - к годовому отчету</vt:lpwstr>
  </property>
  <property fmtid="{D5CDD505-2E9C-101B-9397-08002B2CF9AE}" pid="3" name="Название отчета">
    <vt:lpwstr>Приложение 10 - к годовому отчету.xlsx</vt:lpwstr>
  </property>
  <property fmtid="{D5CDD505-2E9C-101B-9397-08002B2CF9AE}" pid="4" name="Версия клиента">
    <vt:lpwstr>22.1.29.11150 (.NET 4.7.2)</vt:lpwstr>
  </property>
  <property fmtid="{D5CDD505-2E9C-101B-9397-08002B2CF9AE}" pid="5" name="Версия базы">
    <vt:lpwstr>21.2.2622.1554070703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budget2022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