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F19" i="2" l="1"/>
  <c r="E34" i="2"/>
  <c r="F14" i="2" l="1"/>
  <c r="E14" i="2"/>
  <c r="A33" i="2"/>
  <c r="G14" i="2" l="1"/>
  <c r="A34" i="2"/>
  <c r="A32" i="2"/>
  <c r="A31" i="2"/>
  <c r="A30" i="2"/>
  <c r="A29" i="2"/>
  <c r="A28" i="2"/>
  <c r="A27" i="2"/>
  <c r="A26" i="2"/>
  <c r="A25" i="2"/>
  <c r="A24" i="2"/>
  <c r="A23" i="2"/>
  <c r="A22" i="2"/>
  <c r="A21" i="2"/>
  <c r="A19" i="2"/>
  <c r="A18" i="2"/>
  <c r="A17" i="2"/>
  <c r="A16" i="2"/>
  <c r="A15" i="2"/>
  <c r="A14" i="2"/>
</calcChain>
</file>

<file path=xl/sharedStrings.xml><?xml version="1.0" encoding="utf-8"?>
<sst xmlns="http://schemas.openxmlformats.org/spreadsheetml/2006/main" count="79" uniqueCount="56">
  <si>
    <t>Код целевой статьи</t>
  </si>
  <si>
    <t>Наименование главного распорядителя бюджетных средств, целевой статьи</t>
  </si>
  <si>
    <t>Размер субвенций,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</si>
  <si>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</si>
  <si>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</si>
  <si>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</si>
  <si>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</si>
  <si>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</si>
  <si>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</si>
  <si>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</si>
  <si>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</si>
  <si>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</si>
  <si>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0111341200</t>
  </si>
  <si>
    <t>Осуществление государственного полномочия Свердловской области по созданию административных комиссий</t>
  </si>
  <si>
    <t>0111741100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</si>
  <si>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</si>
  <si>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0111851200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</si>
  <si>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</si>
  <si>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0111941500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</si>
  <si>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</si>
  <si>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0140546100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</si>
  <si>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</si>
  <si>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0441042П00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</si>
  <si>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</si>
  <si>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</si>
  <si>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</si>
  <si>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</si>
  <si>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</si>
  <si>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</si>
  <si>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</si>
  <si>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</si>
  <si>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</si>
  <si>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</si>
  <si>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</si>
  <si>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</si>
  <si>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</si>
  <si>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</si>
  <si>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</si>
  <si>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07105R4620</t>
  </si>
  <si>
    <t>Компенсация отдельным категориям граждан оплаты взноса на капитальный ремонт общего имущества в многоквартирном доме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</si>
  <si>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</si>
  <si>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</si>
  <si>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0710842700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</si>
  <si>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 социальной поддержки по частичному освобождению от платы за коммунальные услуги</t>
  </si>
  <si>
    <t>0760149100</t>
  </si>
  <si>
    <t>0760149200</t>
  </si>
  <si>
    <t>Распределение субвенций, предоставляемых из областного бюджета, между главными распорядителями бюджетных средств, расположенными на территории городского округа Верхняя Пышма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</si>
  <si>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</si>
  <si>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</si>
  <si>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t>% ис-полне-ния</t>
  </si>
  <si>
    <t>Приложение 6 к Решению Думы городского округа
Верхняя Пышма от 27 июня 2024 года №</t>
  </si>
  <si>
    <t>План на 2023 год, тысяч рублей</t>
  </si>
  <si>
    <t>Отчет за 2023 год, тысяч рублей</t>
  </si>
  <si>
    <t>0760152500</t>
  </si>
  <si>
    <t>0440942П10</t>
  </si>
  <si>
    <t>Осуществление государственного полномочия Свердловской области по организации проведения на территории Свердловской области мероприятий по предупреждению и ликвидации болезней животных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</si>
</sst>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0.00"/>
    <numFmt numFmtId="166" formatCode="#0.0"/>
  </numFmts>
  <fonts count="11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vertical="top" shrinkToFit="1"/>
    </xf>
    <xf numFmtId="4" fontId="1" fillId="2" borderId="11">
      <alignment horizontal="right" vertical="top" shrinkToFit="1"/>
    </xf>
    <xf numFmtId="4" fontId="3" fillId="0" borderId="14">
      <alignment horizontal="right" vertical="top" shrinkToFit="1"/>
    </xf>
    <xf numFmtId="0" fontId="6" fillId="0" borderId="1">
      <alignment horizontal="right" vertical="top" wrapTex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</cellStyleXfs>
  <cellXfs count="4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49" fontId="9" fillId="2" borderId="22" xfId="14" applyNumberFormat="1" applyFont="1" applyBorder="1" applyProtection="1">
      <alignment horizontal="center" vertical="top" shrinkToFit="1"/>
    </xf>
    <xf numFmtId="0" fontId="9" fillId="2" borderId="22" xfId="15" applyNumberFormat="1" applyFont="1" applyBorder="1" applyProtection="1">
      <alignment horizontal="left" vertical="top" wrapText="1"/>
    </xf>
    <xf numFmtId="164" fontId="9" fillId="2" borderId="22" xfId="16" applyNumberFormat="1" applyFont="1" applyBorder="1" applyProtection="1">
      <alignment horizontal="right" vertical="top" shrinkToFit="1"/>
    </xf>
    <xf numFmtId="49" fontId="7" fillId="0" borderId="22" xfId="19" applyNumberFormat="1" applyFont="1" applyBorder="1" applyProtection="1">
      <alignment horizontal="center" vertical="top" shrinkToFit="1"/>
    </xf>
    <xf numFmtId="0" fontId="7" fillId="0" borderId="22" xfId="20" applyNumberFormat="1" applyFont="1" applyBorder="1" applyProtection="1">
      <alignment horizontal="left" vertical="top" wrapText="1"/>
    </xf>
    <xf numFmtId="164" fontId="7" fillId="0" borderId="22" xfId="21" applyNumberFormat="1" applyFont="1" applyBorder="1" applyProtection="1">
      <alignment horizontal="right" vertical="top" shrinkToFit="1"/>
    </xf>
    <xf numFmtId="49" fontId="9" fillId="0" borderId="24" xfId="29" applyFont="1" applyFill="1" applyBorder="1" applyProtection="1">
      <alignment horizontal="center" vertical="center" wrapText="1"/>
    </xf>
    <xf numFmtId="49" fontId="9" fillId="0" borderId="25" xfId="30" applyFont="1" applyFill="1" applyBorder="1" applyProtection="1">
      <alignment horizontal="center" vertical="center" wrapText="1"/>
    </xf>
    <xf numFmtId="49" fontId="9" fillId="0" borderId="16" xfId="9" applyFont="1" applyFill="1" applyBorder="1" applyProtection="1">
      <alignment horizontal="center" vertical="center" wrapText="1"/>
    </xf>
    <xf numFmtId="49" fontId="9" fillId="0" borderId="17" xfId="10" applyFont="1" applyFill="1" applyBorder="1" applyProtection="1">
      <alignment horizontal="center" vertical="center" wrapText="1"/>
    </xf>
    <xf numFmtId="49" fontId="9" fillId="0" borderId="18" xfId="31" applyFont="1" applyFill="1" applyBorder="1" applyProtection="1">
      <alignment horizontal="center" vertical="center" wrapText="1"/>
    </xf>
    <xf numFmtId="0" fontId="9" fillId="2" borderId="26" xfId="13" applyNumberFormat="1" applyFont="1" applyBorder="1" applyProtection="1">
      <alignment horizontal="center" vertical="top" shrinkToFit="1"/>
    </xf>
    <xf numFmtId="166" fontId="9" fillId="2" borderId="27" xfId="17" applyNumberFormat="1" applyFont="1" applyBorder="1" applyProtection="1">
      <alignment horizontal="right" vertical="top" shrinkToFit="1"/>
    </xf>
    <xf numFmtId="166" fontId="7" fillId="0" borderId="27" xfId="22" applyNumberFormat="1" applyFont="1" applyBorder="1" applyProtection="1">
      <alignment horizontal="right" vertical="top" shrinkToFit="1"/>
    </xf>
    <xf numFmtId="49" fontId="7" fillId="0" borderId="20" xfId="19" applyNumberFormat="1" applyFont="1" applyBorder="1" applyProtection="1">
      <alignment horizontal="center" vertical="top" shrinkToFit="1"/>
    </xf>
    <xf numFmtId="0" fontId="7" fillId="0" borderId="20" xfId="20" applyNumberFormat="1" applyFont="1" applyBorder="1" applyProtection="1">
      <alignment horizontal="left" vertical="top" wrapText="1"/>
    </xf>
    <xf numFmtId="164" fontId="7" fillId="0" borderId="20" xfId="21" applyNumberFormat="1" applyFont="1" applyBorder="1" applyProtection="1">
      <alignment horizontal="right" vertical="top" shrinkToFit="1"/>
    </xf>
    <xf numFmtId="166" fontId="7" fillId="0" borderId="21" xfId="22" applyNumberFormat="1" applyFont="1" applyBorder="1" applyProtection="1">
      <alignment horizontal="right" vertical="top" shrinkToFit="1"/>
    </xf>
    <xf numFmtId="0" fontId="7" fillId="0" borderId="26" xfId="18" applyNumberFormat="1" applyFont="1" applyBorder="1" applyAlignment="1" applyProtection="1">
      <alignment horizontal="center" vertical="top" shrinkToFit="1"/>
    </xf>
    <xf numFmtId="0" fontId="7" fillId="0" borderId="19" xfId="18" applyNumberFormat="1" applyFont="1" applyBorder="1" applyAlignment="1" applyProtection="1">
      <alignment horizontal="center" vertical="top" shrinkToFit="1"/>
    </xf>
    <xf numFmtId="0" fontId="0" fillId="0" borderId="0" xfId="0" applyAlignment="1" applyProtection="1">
      <alignment horizontal="center"/>
      <protection locked="0"/>
    </xf>
    <xf numFmtId="49" fontId="7" fillId="0" borderId="22" xfId="36" applyNumberFormat="1" applyFont="1" applyBorder="1" applyProtection="1">
      <alignment horizontal="center" vertical="top" shrinkToFit="1"/>
    </xf>
    <xf numFmtId="0" fontId="7" fillId="0" borderId="22" xfId="37" applyNumberFormat="1" applyFont="1" applyBorder="1" applyProtection="1">
      <alignment horizontal="left" vertical="top" wrapText="1"/>
    </xf>
    <xf numFmtId="49" fontId="9" fillId="0" borderId="16" xfId="4" applyFont="1" applyFill="1" applyBorder="1" applyProtection="1">
      <alignment horizontal="center" vertical="center" wrapText="1"/>
    </xf>
    <xf numFmtId="49" fontId="9" fillId="0" borderId="23" xfId="4" applyFont="1" applyFill="1" applyBorder="1">
      <alignment horizontal="center" vertical="center" wrapText="1"/>
    </xf>
    <xf numFmtId="49" fontId="9" fillId="0" borderId="17" xfId="5" applyFont="1" applyFill="1" applyBorder="1" applyProtection="1">
      <alignment horizontal="center" vertical="center" wrapText="1"/>
    </xf>
    <xf numFmtId="49" fontId="9" fillId="0" borderId="24" xfId="5" applyFont="1" applyFill="1" applyBorder="1">
      <alignment horizontal="center" vertical="center" wrapText="1"/>
    </xf>
    <xf numFmtId="49" fontId="9" fillId="0" borderId="17" xfId="28" applyFont="1" applyFill="1" applyBorder="1" applyProtection="1">
      <alignment horizontal="center" vertical="center" wrapText="1"/>
    </xf>
    <xf numFmtId="49" fontId="9" fillId="0" borderId="17" xfId="28" applyFont="1" applyFill="1" applyBorder="1">
      <alignment horizontal="center" vertical="center" wrapText="1"/>
    </xf>
    <xf numFmtId="49" fontId="9" fillId="0" borderId="18" xfId="28" applyFont="1" applyFill="1" applyBorder="1">
      <alignment horizontal="center" vertical="center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7" fillId="0" borderId="1" xfId="35" applyNumberFormat="1" applyFont="1" applyProtection="1">
      <alignment horizontal="right" vertical="top" wrapText="1"/>
    </xf>
    <xf numFmtId="0" fontId="7" fillId="0" borderId="1" xfId="35" applyFont="1">
      <alignment horizontal="right" vertical="top" wrapText="1"/>
    </xf>
    <xf numFmtId="0" fontId="6" fillId="0" borderId="1" xfId="35" applyNumberFormat="1" applyProtection="1">
      <alignment horizontal="right" vertical="top" wrapText="1"/>
    </xf>
    <xf numFmtId="0" fontId="6" fillId="0" borderId="1" xfId="35">
      <alignment horizontal="right" vertical="top" wrapText="1"/>
    </xf>
    <xf numFmtId="0" fontId="8" fillId="0" borderId="1" xfId="2" applyNumberFormat="1" applyFont="1" applyFill="1" applyProtection="1">
      <alignment horizontal="center" vertical="top" wrapText="1"/>
    </xf>
    <xf numFmtId="0" fontId="8" fillId="0" borderId="1" xfId="2" applyFont="1" applyFill="1">
      <alignment horizontal="center" vertical="top" wrapText="1"/>
    </xf>
  </cellXfs>
  <cellStyles count="38">
    <cellStyle name="br" xfId="25"/>
    <cellStyle name="col" xfId="24"/>
    <cellStyle name="ex59" xfId="32"/>
    <cellStyle name="ex60" xfId="14"/>
    <cellStyle name="ex61" xfId="15"/>
    <cellStyle name="ex62" xfId="33"/>
    <cellStyle name="ex63" xfId="17"/>
    <cellStyle name="ex64" xfId="18"/>
    <cellStyle name="ex65" xfId="19"/>
    <cellStyle name="ex66" xfId="20"/>
    <cellStyle name="ex67" xfId="34"/>
    <cellStyle name="ex68" xfId="22"/>
    <cellStyle name="st100" xfId="37"/>
    <cellStyle name="st58" xfId="3"/>
    <cellStyle name="st69" xfId="16"/>
    <cellStyle name="st70" xfId="21"/>
    <cellStyle name="st71" xfId="13"/>
    <cellStyle name="st72" xfId="11"/>
    <cellStyle name="st73" xfId="12"/>
    <cellStyle name="st74" xfId="1"/>
    <cellStyle name="st75" xfId="6"/>
    <cellStyle name="st76" xfId="7"/>
    <cellStyle name="st77" xfId="8"/>
    <cellStyle name="st78" xfId="35"/>
    <cellStyle name="st99" xfId="36"/>
    <cellStyle name="style0" xfId="26"/>
    <cellStyle name="td" xfId="27"/>
    <cellStyle name="tr" xfId="23"/>
    <cellStyle name="xl_bot_header" xfId="10"/>
    <cellStyle name="xl_bot_left_header" xfId="9"/>
    <cellStyle name="xl_bot_right_header" xfId="31"/>
    <cellStyle name="xl_center_header" xfId="29"/>
    <cellStyle name="xl_header" xfId="2"/>
    <cellStyle name="xl_right_header" xfId="30"/>
    <cellStyle name="xl_top_header" xfId="5"/>
    <cellStyle name="xl_top_left_header" xfId="4"/>
    <cellStyle name="xl_top_right_header" xfId="2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tabSelected="1" workbookViewId="0">
      <pane ySplit="13" topLeftCell="A14" activePane="bottomLeft" state="frozen"/>
      <selection pane="bottomLeft" activeCell="A5" sqref="A5:G5"/>
    </sheetView>
  </sheetViews>
  <sheetFormatPr defaultRowHeight="15" x14ac:dyDescent="0.25"/>
  <cols>
    <col min="1" max="1" width="5.7109375" style="1" customWidth="1"/>
    <col min="2" max="2" width="6.7109375" style="1" customWidth="1"/>
    <col min="3" max="3" width="11.85546875" style="1" customWidth="1"/>
    <col min="4" max="4" width="56.7109375" style="1" customWidth="1"/>
    <col min="5" max="6" width="12.7109375" style="1" customWidth="1"/>
    <col min="7" max="7" width="10.7109375" style="1" customWidth="1"/>
    <col min="8" max="16384" width="9.140625" style="1"/>
  </cols>
  <sheetData>
    <row r="1" spans="1:7" ht="34.5" customHeight="1" x14ac:dyDescent="0.25">
      <c r="A1" s="38" t="s">
        <v>50</v>
      </c>
      <c r="B1" s="39"/>
      <c r="C1" s="39"/>
      <c r="D1" s="39"/>
      <c r="E1" s="39"/>
      <c r="F1" s="39"/>
      <c r="G1" s="39"/>
    </row>
    <row r="2" spans="1:7" ht="7.5" customHeight="1" x14ac:dyDescent="0.25">
      <c r="A2" s="40"/>
      <c r="B2" s="41"/>
      <c r="C2" s="41"/>
      <c r="D2" s="41"/>
      <c r="E2" s="41"/>
      <c r="F2" s="41"/>
      <c r="G2" s="41"/>
    </row>
    <row r="3" spans="1:7" ht="5.25" customHeight="1" x14ac:dyDescent="0.25">
      <c r="A3" s="40"/>
      <c r="B3" s="41"/>
      <c r="C3" s="41"/>
      <c r="D3" s="41"/>
      <c r="E3" s="41"/>
      <c r="F3" s="41"/>
      <c r="G3" s="41"/>
    </row>
    <row r="4" spans="1:7" ht="7.5" customHeight="1" x14ac:dyDescent="0.25">
      <c r="A4" s="34"/>
      <c r="B4" s="35"/>
      <c r="C4" s="35"/>
      <c r="D4" s="35"/>
      <c r="E4" s="35"/>
      <c r="F4" s="35"/>
      <c r="G4" s="35"/>
    </row>
    <row r="5" spans="1:7" ht="58.5" customHeight="1" x14ac:dyDescent="0.25">
      <c r="A5" s="42" t="s">
        <v>46</v>
      </c>
      <c r="B5" s="43"/>
      <c r="C5" s="43"/>
      <c r="D5" s="43"/>
      <c r="E5" s="43"/>
      <c r="F5" s="43"/>
      <c r="G5" s="43"/>
    </row>
    <row r="6" spans="1:7" ht="5.25" customHeight="1" x14ac:dyDescent="0.25">
      <c r="A6" s="34"/>
      <c r="B6" s="35"/>
      <c r="C6" s="35"/>
      <c r="D6" s="35"/>
      <c r="E6" s="35"/>
      <c r="F6" s="35"/>
      <c r="G6" s="35"/>
    </row>
    <row r="7" spans="1:7" ht="4.5" customHeight="1" x14ac:dyDescent="0.25">
      <c r="A7" s="2"/>
      <c r="B7" s="3"/>
      <c r="C7" s="3"/>
      <c r="D7" s="3"/>
      <c r="E7" s="3"/>
      <c r="F7" s="3"/>
      <c r="G7" s="3"/>
    </row>
    <row r="8" spans="1:7" ht="6" customHeight="1" x14ac:dyDescent="0.25">
      <c r="A8" s="34"/>
      <c r="B8" s="35"/>
      <c r="C8" s="35"/>
      <c r="D8" s="35"/>
      <c r="E8" s="35"/>
      <c r="F8" s="35"/>
      <c r="G8" s="35"/>
    </row>
    <row r="9" spans="1:7" ht="5.25" customHeight="1" x14ac:dyDescent="0.25">
      <c r="A9" s="34"/>
      <c r="B9" s="35"/>
      <c r="C9" s="35"/>
      <c r="D9" s="35"/>
      <c r="E9" s="35"/>
      <c r="F9" s="35"/>
      <c r="G9" s="35"/>
    </row>
    <row r="10" spans="1:7" ht="6.75" customHeight="1" thickBot="1" x14ac:dyDescent="0.3">
      <c r="A10" s="36"/>
      <c r="B10" s="37"/>
      <c r="C10" s="37"/>
      <c r="D10" s="37"/>
      <c r="E10" s="37"/>
      <c r="F10" s="37"/>
      <c r="G10" s="37"/>
    </row>
    <row r="11" spans="1:7" ht="51" customHeight="1" x14ac:dyDescent="0.25">
      <c r="A11" s="27" t="s">
        <v>47</v>
      </c>
      <c r="B11" s="29" t="s">
        <v>48</v>
      </c>
      <c r="C11" s="29" t="s">
        <v>0</v>
      </c>
      <c r="D11" s="29" t="s">
        <v>1</v>
      </c>
      <c r="E11" s="31" t="s">
        <v>2</v>
      </c>
      <c r="F11" s="32"/>
      <c r="G11" s="33"/>
    </row>
    <row r="12" spans="1:7" ht="65.25" customHeight="1" thickBot="1" x14ac:dyDescent="0.3">
      <c r="A12" s="28"/>
      <c r="B12" s="30"/>
      <c r="C12" s="30"/>
      <c r="D12" s="30"/>
      <c r="E12" s="10" t="s">
        <v>51</v>
      </c>
      <c r="F12" s="10" t="s">
        <v>52</v>
      </c>
      <c r="G12" s="11" t="s">
        <v>49</v>
      </c>
    </row>
    <row r="13" spans="1:7" x14ac:dyDescent="0.25">
      <c r="A13" s="12" t="s">
        <v>3</v>
      </c>
      <c r="B13" s="13" t="s">
        <v>4</v>
      </c>
      <c r="C13" s="13" t="s">
        <v>5</v>
      </c>
      <c r="D13" s="13" t="s">
        <v>6</v>
      </c>
      <c r="E13" s="13" t="s">
        <v>7</v>
      </c>
      <c r="F13" s="13" t="s">
        <v>8</v>
      </c>
      <c r="G13" s="14" t="s">
        <v>9</v>
      </c>
    </row>
    <row r="14" spans="1:7" x14ac:dyDescent="0.25">
      <c r="A14" s="15">
        <f t="shared" ref="A14:A34" si="0">ROW()-13</f>
        <v>1</v>
      </c>
      <c r="B14" s="4" t="s">
        <v>10</v>
      </c>
      <c r="C14" s="4"/>
      <c r="D14" s="5" t="s">
        <v>11</v>
      </c>
      <c r="E14" s="6">
        <f>SUM(E15:E34)</f>
        <v>1652186.6900000002</v>
      </c>
      <c r="F14" s="6">
        <f>SUM(F15:F34)</f>
        <v>1644611.3244000003</v>
      </c>
      <c r="G14" s="16">
        <f>F14/E14*100</f>
        <v>99.541494575289192</v>
      </c>
    </row>
    <row r="15" spans="1:7" ht="45" x14ac:dyDescent="0.25">
      <c r="A15" s="22">
        <f t="shared" si="0"/>
        <v>2</v>
      </c>
      <c r="B15" s="7" t="s">
        <v>10</v>
      </c>
      <c r="C15" s="7" t="s">
        <v>12</v>
      </c>
      <c r="D15" s="8" t="s">
        <v>13</v>
      </c>
      <c r="E15" s="9">
        <v>148.4</v>
      </c>
      <c r="F15" s="9">
        <v>128.39956000000001</v>
      </c>
      <c r="G15" s="17">
        <v>86.522614555256069</v>
      </c>
    </row>
    <row r="16" spans="1:7" ht="75" x14ac:dyDescent="0.25">
      <c r="A16" s="22">
        <f t="shared" si="0"/>
        <v>3</v>
      </c>
      <c r="B16" s="7" t="s">
        <v>10</v>
      </c>
      <c r="C16" s="7" t="s">
        <v>14</v>
      </c>
      <c r="D16" s="8" t="s">
        <v>15</v>
      </c>
      <c r="E16" s="9">
        <v>0.2</v>
      </c>
      <c r="F16" s="9">
        <v>0.2</v>
      </c>
      <c r="G16" s="17">
        <v>100</v>
      </c>
    </row>
    <row r="17" spans="1:7" ht="60" x14ac:dyDescent="0.25">
      <c r="A17" s="22">
        <f t="shared" si="0"/>
        <v>4</v>
      </c>
      <c r="B17" s="7" t="s">
        <v>10</v>
      </c>
      <c r="C17" s="7" t="s">
        <v>16</v>
      </c>
      <c r="D17" s="8" t="s">
        <v>17</v>
      </c>
      <c r="E17" s="9">
        <v>8.8000000000000007</v>
      </c>
      <c r="F17" s="9">
        <v>8.8000000000000007</v>
      </c>
      <c r="G17" s="17">
        <v>100</v>
      </c>
    </row>
    <row r="18" spans="1:7" ht="120" x14ac:dyDescent="0.25">
      <c r="A18" s="22">
        <f t="shared" si="0"/>
        <v>5</v>
      </c>
      <c r="B18" s="7" t="s">
        <v>10</v>
      </c>
      <c r="C18" s="7" t="s">
        <v>18</v>
      </c>
      <c r="D18" s="8" t="s">
        <v>19</v>
      </c>
      <c r="E18" s="9">
        <v>0.2</v>
      </c>
      <c r="F18" s="9">
        <v>0.15336</v>
      </c>
      <c r="G18" s="17">
        <v>76.680000000000007</v>
      </c>
    </row>
    <row r="19" spans="1:7" ht="75" x14ac:dyDescent="0.25">
      <c r="A19" s="22">
        <f t="shared" si="0"/>
        <v>6</v>
      </c>
      <c r="B19" s="7" t="s">
        <v>10</v>
      </c>
      <c r="C19" s="7" t="s">
        <v>20</v>
      </c>
      <c r="D19" s="8" t="s">
        <v>21</v>
      </c>
      <c r="E19" s="9">
        <v>299</v>
      </c>
      <c r="F19" s="9">
        <f>298.75-0.01</f>
        <v>298.74</v>
      </c>
      <c r="G19" s="17">
        <v>99.916387959866228</v>
      </c>
    </row>
    <row r="20" spans="1:7" ht="60" x14ac:dyDescent="0.25">
      <c r="A20" s="22">
        <v>7</v>
      </c>
      <c r="B20" s="7" t="s">
        <v>10</v>
      </c>
      <c r="C20" s="25" t="s">
        <v>54</v>
      </c>
      <c r="D20" s="26" t="s">
        <v>55</v>
      </c>
      <c r="E20" s="9">
        <v>189.8</v>
      </c>
      <c r="F20" s="9">
        <v>189.8</v>
      </c>
      <c r="G20" s="17">
        <v>100</v>
      </c>
    </row>
    <row r="21" spans="1:7" ht="60" x14ac:dyDescent="0.25">
      <c r="A21" s="22">
        <f t="shared" si="0"/>
        <v>8</v>
      </c>
      <c r="B21" s="7" t="s">
        <v>10</v>
      </c>
      <c r="C21" s="7" t="s">
        <v>22</v>
      </c>
      <c r="D21" s="8" t="s">
        <v>23</v>
      </c>
      <c r="E21" s="9">
        <v>1989.5</v>
      </c>
      <c r="F21" s="9">
        <v>1989.5</v>
      </c>
      <c r="G21" s="17">
        <v>100</v>
      </c>
    </row>
    <row r="22" spans="1:7" ht="92.25" customHeight="1" x14ac:dyDescent="0.25">
      <c r="A22" s="22">
        <f t="shared" si="0"/>
        <v>9</v>
      </c>
      <c r="B22" s="7" t="s">
        <v>10</v>
      </c>
      <c r="C22" s="7" t="s">
        <v>24</v>
      </c>
      <c r="D22" s="8" t="s">
        <v>25</v>
      </c>
      <c r="E22" s="9">
        <v>739250.5</v>
      </c>
      <c r="F22" s="9">
        <v>739250.5</v>
      </c>
      <c r="G22" s="17">
        <v>100</v>
      </c>
    </row>
    <row r="23" spans="1:7" ht="93" customHeight="1" x14ac:dyDescent="0.25">
      <c r="A23" s="22">
        <f t="shared" si="0"/>
        <v>10</v>
      </c>
      <c r="B23" s="7" t="s">
        <v>10</v>
      </c>
      <c r="C23" s="7" t="s">
        <v>26</v>
      </c>
      <c r="D23" s="8" t="s">
        <v>27</v>
      </c>
      <c r="E23" s="9">
        <v>16619</v>
      </c>
      <c r="F23" s="9">
        <v>16619</v>
      </c>
      <c r="G23" s="17">
        <v>100</v>
      </c>
    </row>
    <row r="24" spans="1:7" ht="137.25" customHeight="1" x14ac:dyDescent="0.25">
      <c r="A24" s="22">
        <f t="shared" si="0"/>
        <v>11</v>
      </c>
      <c r="B24" s="7" t="s">
        <v>10</v>
      </c>
      <c r="C24" s="7" t="s">
        <v>28</v>
      </c>
      <c r="D24" s="8" t="s">
        <v>29</v>
      </c>
      <c r="E24" s="9">
        <v>633608.4</v>
      </c>
      <c r="F24" s="9">
        <v>633608.4</v>
      </c>
      <c r="G24" s="17">
        <v>100</v>
      </c>
    </row>
    <row r="25" spans="1:7" ht="150" x14ac:dyDescent="0.25">
      <c r="A25" s="22">
        <f t="shared" si="0"/>
        <v>12</v>
      </c>
      <c r="B25" s="7" t="s">
        <v>10</v>
      </c>
      <c r="C25" s="7" t="s">
        <v>30</v>
      </c>
      <c r="D25" s="8" t="s">
        <v>31</v>
      </c>
      <c r="E25" s="9">
        <v>47339</v>
      </c>
      <c r="F25" s="9">
        <v>47339</v>
      </c>
      <c r="G25" s="17">
        <v>100</v>
      </c>
    </row>
    <row r="26" spans="1:7" ht="90" x14ac:dyDescent="0.25">
      <c r="A26" s="22">
        <f t="shared" si="0"/>
        <v>13</v>
      </c>
      <c r="B26" s="7" t="s">
        <v>10</v>
      </c>
      <c r="C26" s="7" t="s">
        <v>32</v>
      </c>
      <c r="D26" s="8" t="s">
        <v>33</v>
      </c>
      <c r="E26" s="9">
        <v>4791.8</v>
      </c>
      <c r="F26" s="9">
        <v>4520.6400000000003</v>
      </c>
      <c r="G26" s="17">
        <v>94.341166158854705</v>
      </c>
    </row>
    <row r="27" spans="1:7" ht="167.25" customHeight="1" x14ac:dyDescent="0.25">
      <c r="A27" s="22">
        <f t="shared" si="0"/>
        <v>14</v>
      </c>
      <c r="B27" s="7" t="s">
        <v>10</v>
      </c>
      <c r="C27" s="7" t="s">
        <v>34</v>
      </c>
      <c r="D27" s="8" t="s">
        <v>35</v>
      </c>
      <c r="E27" s="9">
        <v>130049.795</v>
      </c>
      <c r="F27" s="9">
        <v>127560.26866</v>
      </c>
      <c r="G27" s="17">
        <v>98.085712984015089</v>
      </c>
    </row>
    <row r="28" spans="1:7" ht="165" x14ac:dyDescent="0.25">
      <c r="A28" s="22">
        <f t="shared" si="0"/>
        <v>15</v>
      </c>
      <c r="B28" s="7" t="s">
        <v>10</v>
      </c>
      <c r="C28" s="7" t="s">
        <v>36</v>
      </c>
      <c r="D28" s="8" t="s">
        <v>37</v>
      </c>
      <c r="E28" s="9">
        <v>41858.35</v>
      </c>
      <c r="F28" s="9">
        <v>40537.923110000003</v>
      </c>
      <c r="G28" s="17">
        <v>96.845487483381447</v>
      </c>
    </row>
    <row r="29" spans="1:7" ht="45" x14ac:dyDescent="0.25">
      <c r="A29" s="22">
        <f t="shared" si="0"/>
        <v>16</v>
      </c>
      <c r="B29" s="7" t="s">
        <v>10</v>
      </c>
      <c r="C29" s="7" t="s">
        <v>38</v>
      </c>
      <c r="D29" s="8" t="s">
        <v>39</v>
      </c>
      <c r="E29" s="9">
        <v>243.5</v>
      </c>
      <c r="F29" s="9">
        <v>243.5</v>
      </c>
      <c r="G29" s="17">
        <v>100</v>
      </c>
    </row>
    <row r="30" spans="1:7" ht="150" x14ac:dyDescent="0.25">
      <c r="A30" s="22">
        <f t="shared" si="0"/>
        <v>17</v>
      </c>
      <c r="B30" s="7" t="s">
        <v>10</v>
      </c>
      <c r="C30" s="7" t="s">
        <v>40</v>
      </c>
      <c r="D30" s="8" t="s">
        <v>41</v>
      </c>
      <c r="E30" s="9">
        <v>19681.3</v>
      </c>
      <c r="F30" s="9">
        <v>16893.484380000002</v>
      </c>
      <c r="G30" s="17">
        <v>85.835205906113927</v>
      </c>
    </row>
    <row r="31" spans="1:7" ht="75" x14ac:dyDescent="0.25">
      <c r="A31" s="22">
        <f t="shared" si="0"/>
        <v>18</v>
      </c>
      <c r="B31" s="7" t="s">
        <v>10</v>
      </c>
      <c r="C31" s="7" t="s">
        <v>42</v>
      </c>
      <c r="D31" s="8" t="s">
        <v>43</v>
      </c>
      <c r="E31" s="9">
        <v>2423.1</v>
      </c>
      <c r="F31" s="9">
        <v>2423.1</v>
      </c>
      <c r="G31" s="17">
        <v>100</v>
      </c>
    </row>
    <row r="32" spans="1:7" ht="150" x14ac:dyDescent="0.25">
      <c r="A32" s="22">
        <f t="shared" si="0"/>
        <v>19</v>
      </c>
      <c r="B32" s="7" t="s">
        <v>10</v>
      </c>
      <c r="C32" s="7" t="s">
        <v>44</v>
      </c>
      <c r="D32" s="8" t="s">
        <v>41</v>
      </c>
      <c r="E32" s="9">
        <v>1242.9000000000001</v>
      </c>
      <c r="F32" s="9">
        <v>1242.9000000000001</v>
      </c>
      <c r="G32" s="17">
        <v>100</v>
      </c>
    </row>
    <row r="33" spans="1:7" ht="168" customHeight="1" x14ac:dyDescent="0.25">
      <c r="A33" s="22">
        <f t="shared" si="0"/>
        <v>20</v>
      </c>
      <c r="B33" s="7" t="s">
        <v>10</v>
      </c>
      <c r="C33" s="7" t="s">
        <v>45</v>
      </c>
      <c r="D33" s="8" t="s">
        <v>35</v>
      </c>
      <c r="E33" s="9">
        <v>12251.605</v>
      </c>
      <c r="F33" s="9">
        <v>11757.01533</v>
      </c>
      <c r="G33" s="17">
        <v>95.963062227357156</v>
      </c>
    </row>
    <row r="34" spans="1:7" ht="165.75" thickBot="1" x14ac:dyDescent="0.3">
      <c r="A34" s="23">
        <f t="shared" si="0"/>
        <v>21</v>
      </c>
      <c r="B34" s="18" t="s">
        <v>10</v>
      </c>
      <c r="C34" s="18" t="s">
        <v>53</v>
      </c>
      <c r="D34" s="19" t="s">
        <v>37</v>
      </c>
      <c r="E34" s="20">
        <f>191.55-0.01</f>
        <v>191.54000000000002</v>
      </c>
      <c r="F34" s="20">
        <v>0</v>
      </c>
      <c r="G34" s="21">
        <v>0</v>
      </c>
    </row>
    <row r="35" spans="1:7" x14ac:dyDescent="0.25">
      <c r="A35" s="24"/>
    </row>
    <row r="36" spans="1:7" x14ac:dyDescent="0.25">
      <c r="A36" s="24"/>
    </row>
    <row r="37" spans="1:7" x14ac:dyDescent="0.25">
      <c r="A37" s="24"/>
    </row>
    <row r="38" spans="1:7" x14ac:dyDescent="0.25">
      <c r="A38" s="24"/>
    </row>
    <row r="39" spans="1:7" x14ac:dyDescent="0.25">
      <c r="A39" s="24"/>
    </row>
    <row r="40" spans="1:7" x14ac:dyDescent="0.25">
      <c r="A40" s="24"/>
    </row>
    <row r="41" spans="1:7" x14ac:dyDescent="0.25">
      <c r="A41" s="24"/>
    </row>
  </sheetData>
  <mergeCells count="14">
    <mergeCell ref="A6:G6"/>
    <mergeCell ref="A8:G8"/>
    <mergeCell ref="A9:G9"/>
    <mergeCell ref="A10:G10"/>
    <mergeCell ref="A1:G1"/>
    <mergeCell ref="A2:G2"/>
    <mergeCell ref="A3:G3"/>
    <mergeCell ref="A4:G4"/>
    <mergeCell ref="A5:G5"/>
    <mergeCell ref="A11:A12"/>
    <mergeCell ref="B11:B12"/>
    <mergeCell ref="C11:C12"/>
    <mergeCell ref="E11:G11"/>
    <mergeCell ref="D11:D12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3&lt;/string&gt;&#10;    &lt;string&gt;31.12.2023&lt;/string&gt;&#10;  &lt;/DateInfo&gt;&#10;  &lt;Code&gt;MAKET_GENERATOR&lt;/Code&gt;&#10;  &lt;ObjectCode&gt;MAKET_GENERATOR&lt;/ObjectCode&gt;&#10;  &lt;DocName&gt;Приложение 6 - к годовому отчету&lt;/DocName&gt;&#10;  &lt;VariantName&gt;Приложение 6 - к годовому отчету&lt;/VariantName&gt;&#10;  &lt;VariantLink xsi:nil=&quot;true&quot; /&gt;&#10;  &lt;ReportCode&gt;MAKET_59f60c64_114f_408c_a63c_80635b147542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3D2B98-88CC-4CC3-850F-759DC087608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2024-04-23T05:45:25Z</cp:lastPrinted>
  <dcterms:created xsi:type="dcterms:W3CDTF">2024-04-18T11:00:01Z</dcterms:created>
  <dcterms:modified xsi:type="dcterms:W3CDTF">2024-04-23T06:20:24Z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6 - к годовому отчету</vt:lpwstr>
  </property>
  <property fmtid="{D5CDD505-2E9C-101B-9397-08002B2CF9AE}" pid="3" name="Название отчета">
    <vt:lpwstr>Приложение 6 - к годовому отчету.xlsx</vt:lpwstr>
  </property>
  <property fmtid="{D5CDD505-2E9C-101B-9397-08002B2CF9AE}" pid="4" name="Версия клиента">
    <vt:lpwstr>23.2.28.12150 (.NET 4.7.2)</vt:lpwstr>
  </property>
  <property fmtid="{D5CDD505-2E9C-101B-9397-08002B2CF9AE}" pid="5" name="Версия базы">
    <vt:lpwstr>23.2.7300.28843971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budget2023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