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F33" i="2" l="1"/>
  <c r="E37" i="2"/>
  <c r="F14" i="2" l="1"/>
  <c r="E14" i="2"/>
  <c r="A15" i="2"/>
  <c r="G14" i="2" l="1"/>
  <c r="A16" i="2"/>
  <c r="A39" i="2" l="1"/>
  <c r="A38" i="2"/>
  <c r="A31" i="2"/>
  <c r="A30" i="2"/>
  <c r="A29" i="2"/>
  <c r="A20" i="2"/>
  <c r="A18" i="2"/>
  <c r="A14" i="2"/>
</calcChain>
</file>

<file path=xl/sharedStrings.xml><?xml version="1.0" encoding="utf-8"?>
<sst xmlns="http://schemas.openxmlformats.org/spreadsheetml/2006/main" count="94" uniqueCount="67">
  <si>
    <t>Код целевой статьи</t>
  </si>
  <si>
    <t>Наименование главного распорядителя бюджетных средств, целевой статьи</t>
  </si>
  <si>
    <t>Размер субсидий,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</si>
  <si>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</si>
  <si>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</si>
  <si>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</si>
  <si>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</si>
  <si>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</si>
  <si>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</si>
  <si>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</si>
  <si>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</si>
  <si>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</si>
  <si>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0520545400</t>
  </si>
  <si>
    <t>Осуществление мероприятий по организации питания в муниципальных общеобразовательных организациях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</si>
  <si>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</si>
  <si>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</si>
  <si>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0550145600</t>
  </si>
  <si>
    <t>Организация отдыха детей в каникулярное время</t>
  </si>
  <si>
    <t>0550245600</t>
  </si>
  <si>
    <t>0550545800</t>
  </si>
  <si>
    <t>Создание безопасных условий пребывания в муниципальных организациях отдыха детей и их оздоровления</t>
  </si>
  <si>
    <t>056P548500</t>
  </si>
  <si>
    <t>Создание спортивных площадок (оснащение спортивным оборудованием) для занятий уличной гимнастикой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</si>
  <si>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</si>
  <si>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</si>
  <si>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</si>
  <si>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</si>
  <si>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0571148П00</t>
  </si>
  <si>
    <t>0571548900</t>
  </si>
  <si>
    <t>Развитие сети муниципальных учреждений по работе с молодежью</t>
  </si>
  <si>
    <t>07501L4970</t>
  </si>
  <si>
    <t>Предоставление социальных выплат молодым семьям на приобретение (строительство) жилья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</si>
  <si>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</si>
  <si>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</si>
  <si>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Распределение субсидий,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</si>
  <si>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</si>
  <si>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</si>
  <si>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</si>
  <si>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5 к Решению Думы городского округа
Верхняя Пышма от 27 июня 2024 года №</t>
  </si>
  <si>
    <t>План на 2023 год, тысяч рублей</t>
  </si>
  <si>
    <t>Отчет за 2023 год, тысяч рублей</t>
  </si>
  <si>
    <t>054A255197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</si>
  <si>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</si>
  <si>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</si>
  <si>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</si>
  <si>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056P550810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</si>
  <si>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</si>
  <si>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01И0343100</t>
  </si>
  <si>
    <t>Внедрение механизмов инициативного бюджетирования на территории Свердловской области</t>
  </si>
  <si>
    <t>061P252320</t>
  </si>
  <si>
    <t>Строительство и реконструкция зданий дошкольных образовательных организаций в рамках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на условиях софинансирования из федерального бюджета</t>
  </si>
  <si>
    <t>061P245Б00</t>
  </si>
  <si>
    <t>Строительство и реконструкция зданий муниципальных дошкольных образовательных организаций в рамках федерального проекта "Содействие занятости"</t>
  </si>
  <si>
    <t>062F367483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</si>
  <si>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</si>
  <si>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062F367484</t>
  </si>
  <si>
    <t>Переселение граждан из аварийного жилищного фонда</t>
  </si>
  <si>
    <t>0613845Г00</t>
  </si>
  <si>
    <t>Строительство и реконструкция зданий муниципальных образовательных организаций</t>
  </si>
  <si>
    <t>0160145762</t>
  </si>
  <si>
    <t>Улучшение жилищных условий граждан, проживающих на сельских территориях</t>
  </si>
  <si>
    <t>0561965050</t>
  </si>
  <si>
    <t>Поддержка муниципальных учреждений спортивной направленности по адаптивной физической культуре и спорту Свердловской области</t>
  </si>
  <si>
    <t>0571648600</t>
  </si>
  <si>
    <t>Создание и обеспечение деятельности молодежных "коворкинг-центров"</t>
  </si>
  <si>
    <t>0530948700</t>
  </si>
  <si>
    <t>Организация военно-патриотического воспитания и допризывной подготовки молодых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</si>
</sst>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  <xf numFmtId="0" fontId="3" fillId="0" borderId="14">
      <alignment horizontal="left" vertical="top" wrapText="1"/>
    </xf>
    <xf numFmtId="49" fontId="3" fillId="0" borderId="14">
      <alignment horizontal="center" vertical="top" shrinkToFit="1"/>
    </xf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1" xfId="23" applyNumberFormat="1" applyBorder="1" applyProtection="1"/>
    <xf numFmtId="49" fontId="9" fillId="2" borderId="23" xfId="14" applyNumberFormat="1" applyFont="1" applyBorder="1" applyProtection="1">
      <alignment horizontal="center" vertical="top" shrinkToFit="1"/>
    </xf>
    <xf numFmtId="0" fontId="9" fillId="2" borderId="23" xfId="15" applyNumberFormat="1" applyFont="1" applyBorder="1" applyProtection="1">
      <alignment horizontal="left" vertical="top" wrapText="1"/>
    </xf>
    <xf numFmtId="164" fontId="9" fillId="2" borderId="23" xfId="16" applyNumberFormat="1" applyFont="1" applyBorder="1" applyProtection="1">
      <alignment horizontal="right" vertical="top" shrinkToFit="1"/>
    </xf>
    <xf numFmtId="49" fontId="7" fillId="0" borderId="23" xfId="19" applyNumberFormat="1" applyFont="1" applyBorder="1" applyProtection="1">
      <alignment horizontal="center" vertical="top" shrinkToFit="1"/>
    </xf>
    <xf numFmtId="0" fontId="7" fillId="0" borderId="23" xfId="20" applyNumberFormat="1" applyFont="1" applyBorder="1" applyProtection="1">
      <alignment horizontal="left" vertical="top" wrapText="1"/>
    </xf>
    <xf numFmtId="164" fontId="7" fillId="0" borderId="23" xfId="21" applyNumberFormat="1" applyFont="1" applyBorder="1" applyProtection="1">
      <alignment horizontal="right" vertical="top" shrinkToFit="1"/>
    </xf>
    <xf numFmtId="0" fontId="7" fillId="0" borderId="23" xfId="38" applyNumberFormat="1" applyFont="1" applyBorder="1" applyProtection="1">
      <alignment horizontal="left" vertical="top" wrapText="1"/>
    </xf>
    <xf numFmtId="49" fontId="7" fillId="0" borderId="23" xfId="39" applyNumberFormat="1" applyFont="1" applyBorder="1" applyProtection="1">
      <alignment horizontal="center" vertical="top" shrinkToFit="1"/>
    </xf>
    <xf numFmtId="49" fontId="9" fillId="0" borderId="25" xfId="30" applyFont="1" applyFill="1" applyBorder="1" applyProtection="1">
      <alignment horizontal="center" vertical="center" wrapText="1"/>
    </xf>
    <xf numFmtId="49" fontId="9" fillId="0" borderId="26" xfId="31" applyFont="1" applyFill="1" applyBorder="1" applyProtection="1">
      <alignment horizontal="center" vertical="center" wrapText="1"/>
    </xf>
    <xf numFmtId="49" fontId="9" fillId="0" borderId="17" xfId="9" applyFont="1" applyFill="1" applyBorder="1" applyProtection="1">
      <alignment horizontal="center" vertical="center" wrapText="1"/>
    </xf>
    <xf numFmtId="49" fontId="9" fillId="0" borderId="18" xfId="10" applyFont="1" applyFill="1" applyBorder="1" applyProtection="1">
      <alignment horizontal="center" vertical="center" wrapText="1"/>
    </xf>
    <xf numFmtId="49" fontId="9" fillId="0" borderId="19" xfId="32" applyFont="1" applyFill="1" applyBorder="1" applyProtection="1">
      <alignment horizontal="center" vertical="center" wrapText="1"/>
    </xf>
    <xf numFmtId="0" fontId="9" fillId="2" borderId="27" xfId="13" applyNumberFormat="1" applyFont="1" applyBorder="1" applyProtection="1">
      <alignment horizontal="center" vertical="top" shrinkToFit="1"/>
    </xf>
    <xf numFmtId="166" fontId="9" fillId="2" borderId="28" xfId="17" applyNumberFormat="1" applyFont="1" applyBorder="1" applyProtection="1">
      <alignment horizontal="right" vertical="top" shrinkToFit="1"/>
    </xf>
    <xf numFmtId="0" fontId="7" fillId="0" borderId="27" xfId="18" applyNumberFormat="1" applyFont="1" applyBorder="1" applyProtection="1">
      <alignment horizontal="center" vertical="top" shrinkToFit="1"/>
    </xf>
    <xf numFmtId="166" fontId="7" fillId="0" borderId="28" xfId="22" applyNumberFormat="1" applyFont="1" applyBorder="1" applyProtection="1">
      <alignment horizontal="right" vertical="top" shrinkToFit="1"/>
    </xf>
    <xf numFmtId="0" fontId="7" fillId="0" borderId="20" xfId="18" applyNumberFormat="1" applyFont="1" applyBorder="1" applyProtection="1">
      <alignment horizontal="center" vertical="top" shrinkToFit="1"/>
    </xf>
    <xf numFmtId="49" fontId="7" fillId="0" borderId="21" xfId="19" applyNumberFormat="1" applyFont="1" applyBorder="1" applyProtection="1">
      <alignment horizontal="center" vertical="top" shrinkToFit="1"/>
    </xf>
    <xf numFmtId="0" fontId="7" fillId="0" borderId="21" xfId="20" applyNumberFormat="1" applyFont="1" applyBorder="1" applyProtection="1">
      <alignment horizontal="left" vertical="top" wrapText="1"/>
    </xf>
    <xf numFmtId="164" fontId="7" fillId="0" borderId="21" xfId="21" applyNumberFormat="1" applyFont="1" applyBorder="1" applyProtection="1">
      <alignment horizontal="right" vertical="top" shrinkToFit="1"/>
    </xf>
    <xf numFmtId="166" fontId="7" fillId="0" borderId="22" xfId="22" applyNumberFormat="1" applyFont="1" applyBorder="1" applyProtection="1">
      <alignment horizontal="right" vertical="top" shrinkToFi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24" xfId="4" applyFont="1" applyFill="1" applyBorder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25" xfId="5" applyFont="1" applyFill="1" applyBorder="1">
      <alignment horizontal="center" vertical="center" wrapText="1"/>
    </xf>
    <xf numFmtId="49" fontId="9" fillId="0" borderId="18" xfId="29" applyFont="1" applyFill="1" applyBorder="1" applyProtection="1">
      <alignment horizontal="center" vertical="center" wrapText="1"/>
    </xf>
    <xf numFmtId="49" fontId="9" fillId="0" borderId="18" xfId="29" applyFont="1" applyFill="1" applyBorder="1">
      <alignment horizontal="center" vertical="center" wrapText="1"/>
    </xf>
    <xf numFmtId="49" fontId="9" fillId="0" borderId="19" xfId="29" applyFont="1" applyFill="1" applyBorder="1">
      <alignment horizontal="center" vertical="center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7" fillId="0" borderId="1" xfId="37" applyNumberFormat="1" applyFont="1" applyProtection="1">
      <alignment horizontal="right" vertical="top" wrapText="1"/>
    </xf>
    <xf numFmtId="0" fontId="7" fillId="0" borderId="1" xfId="37" applyFont="1">
      <alignment horizontal="right" vertical="top" wrapText="1"/>
    </xf>
    <xf numFmtId="0" fontId="6" fillId="0" borderId="1" xfId="37" applyNumberFormat="1" applyProtection="1">
      <alignment horizontal="right" vertical="top" wrapText="1"/>
    </xf>
    <xf numFmtId="0" fontId="6" fillId="0" borderId="1" xfId="37">
      <alignment horizontal="right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</cellXfs>
  <cellStyles count="40">
    <cellStyle name="br" xfId="26"/>
    <cellStyle name="col" xfId="25"/>
    <cellStyle name="ex59" xfId="33"/>
    <cellStyle name="ex60" xfId="14"/>
    <cellStyle name="ex61" xfId="15"/>
    <cellStyle name="ex62" xfId="34"/>
    <cellStyle name="ex63" xfId="17"/>
    <cellStyle name="ex64" xfId="35"/>
    <cellStyle name="ex65" xfId="19"/>
    <cellStyle name="ex66" xfId="20"/>
    <cellStyle name="ex67" xfId="36"/>
    <cellStyle name="ex68" xfId="22"/>
    <cellStyle name="st100" xfId="38"/>
    <cellStyle name="st58" xfId="3"/>
    <cellStyle name="st69" xfId="16"/>
    <cellStyle name="st70" xfId="21"/>
    <cellStyle name="st71" xfId="18"/>
    <cellStyle name="st72" xfId="13"/>
    <cellStyle name="st73" xfId="11"/>
    <cellStyle name="st74" xfId="12"/>
    <cellStyle name="st75" xfId="1"/>
    <cellStyle name="st76" xfId="6"/>
    <cellStyle name="st77" xfId="7"/>
    <cellStyle name="st78" xfId="8"/>
    <cellStyle name="st79" xfId="37"/>
    <cellStyle name="st99" xfId="39"/>
    <cellStyle name="style0" xfId="27"/>
    <cellStyle name="td" xfId="28"/>
    <cellStyle name="tr" xfId="24"/>
    <cellStyle name="xl_bot_header" xfId="10"/>
    <cellStyle name="xl_bot_left_header" xfId="9"/>
    <cellStyle name="xl_bot_right_header" xfId="32"/>
    <cellStyle name="xl_center_header" xfId="30"/>
    <cellStyle name="xl_header" xfId="2"/>
    <cellStyle name="xl_nototal_top" xfId="23"/>
    <cellStyle name="xl_right_header" xfId="31"/>
    <cellStyle name="xl_top_header" xfId="5"/>
    <cellStyle name="xl_top_left_header" xfId="4"/>
    <cellStyle name="xl_top_right_header" xfId="2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5.42578125" style="1" customWidth="1"/>
    <col min="2" max="2" width="6.7109375" style="1" customWidth="1"/>
    <col min="3" max="3" width="11.85546875" style="1" customWidth="1"/>
    <col min="4" max="4" width="56.7109375" style="1" customWidth="1"/>
    <col min="5" max="6" width="12.7109375" style="1" customWidth="1"/>
    <col min="7" max="7" width="9.5703125" style="1" customWidth="1"/>
    <col min="8" max="16384" width="9.140625" style="1"/>
  </cols>
  <sheetData>
    <row r="1" spans="1:7" ht="31.5" customHeight="1" x14ac:dyDescent="0.25">
      <c r="A1" s="36" t="s">
        <v>38</v>
      </c>
      <c r="B1" s="37"/>
      <c r="C1" s="37"/>
      <c r="D1" s="37"/>
      <c r="E1" s="37"/>
      <c r="F1" s="37"/>
      <c r="G1" s="37"/>
    </row>
    <row r="2" spans="1:7" ht="6.75" customHeight="1" x14ac:dyDescent="0.25">
      <c r="A2" s="38"/>
      <c r="B2" s="39"/>
      <c r="C2" s="39"/>
      <c r="D2" s="39"/>
      <c r="E2" s="39"/>
      <c r="F2" s="39"/>
      <c r="G2" s="39"/>
    </row>
    <row r="3" spans="1:7" ht="6" customHeight="1" x14ac:dyDescent="0.25">
      <c r="A3" s="38"/>
      <c r="B3" s="39"/>
      <c r="C3" s="39"/>
      <c r="D3" s="39"/>
      <c r="E3" s="39"/>
      <c r="F3" s="39"/>
      <c r="G3" s="39"/>
    </row>
    <row r="4" spans="1:7" ht="6" customHeight="1" x14ac:dyDescent="0.25">
      <c r="A4" s="32"/>
      <c r="B4" s="33"/>
      <c r="C4" s="33"/>
      <c r="D4" s="33"/>
      <c r="E4" s="33"/>
      <c r="F4" s="33"/>
      <c r="G4" s="33"/>
    </row>
    <row r="5" spans="1:7" ht="57" customHeight="1" x14ac:dyDescent="0.25">
      <c r="A5" s="40" t="s">
        <v>34</v>
      </c>
      <c r="B5" s="41"/>
      <c r="C5" s="41"/>
      <c r="D5" s="41"/>
      <c r="E5" s="41"/>
      <c r="F5" s="41"/>
      <c r="G5" s="41"/>
    </row>
    <row r="6" spans="1:7" ht="3.75" customHeight="1" x14ac:dyDescent="0.25">
      <c r="A6" s="32"/>
      <c r="B6" s="33"/>
      <c r="C6" s="33"/>
      <c r="D6" s="33"/>
      <c r="E6" s="33"/>
      <c r="F6" s="33"/>
      <c r="G6" s="33"/>
    </row>
    <row r="7" spans="1:7" ht="5.25" customHeight="1" x14ac:dyDescent="0.25">
      <c r="A7" s="32"/>
      <c r="B7" s="33"/>
      <c r="C7" s="33"/>
      <c r="D7" s="33"/>
      <c r="E7" s="33"/>
      <c r="F7" s="33"/>
      <c r="G7" s="33"/>
    </row>
    <row r="8" spans="1:7" ht="6" customHeight="1" x14ac:dyDescent="0.25">
      <c r="A8" s="32"/>
      <c r="B8" s="33"/>
      <c r="C8" s="33"/>
      <c r="D8" s="33"/>
      <c r="E8" s="33"/>
      <c r="F8" s="33"/>
      <c r="G8" s="33"/>
    </row>
    <row r="9" spans="1:7" ht="6" customHeight="1" x14ac:dyDescent="0.25">
      <c r="A9" s="32"/>
      <c r="B9" s="33"/>
      <c r="C9" s="33"/>
      <c r="D9" s="33"/>
      <c r="E9" s="33"/>
      <c r="F9" s="33"/>
      <c r="G9" s="33"/>
    </row>
    <row r="10" spans="1:7" ht="4.5" customHeight="1" thickBot="1" x14ac:dyDescent="0.3">
      <c r="A10" s="34"/>
      <c r="B10" s="35"/>
      <c r="C10" s="35"/>
      <c r="D10" s="35"/>
      <c r="E10" s="35"/>
      <c r="F10" s="35"/>
      <c r="G10" s="35"/>
    </row>
    <row r="11" spans="1:7" ht="48.75" customHeight="1" x14ac:dyDescent="0.25">
      <c r="A11" s="25" t="s">
        <v>35</v>
      </c>
      <c r="B11" s="27" t="s">
        <v>36</v>
      </c>
      <c r="C11" s="27" t="s">
        <v>0</v>
      </c>
      <c r="D11" s="27" t="s">
        <v>1</v>
      </c>
      <c r="E11" s="29" t="s">
        <v>2</v>
      </c>
      <c r="F11" s="30"/>
      <c r="G11" s="31"/>
    </row>
    <row r="12" spans="1:7" ht="65.25" customHeight="1" thickBot="1" x14ac:dyDescent="0.3">
      <c r="A12" s="26"/>
      <c r="B12" s="28"/>
      <c r="C12" s="28"/>
      <c r="D12" s="28"/>
      <c r="E12" s="11" t="s">
        <v>39</v>
      </c>
      <c r="F12" s="11" t="s">
        <v>40</v>
      </c>
      <c r="G12" s="12" t="s">
        <v>37</v>
      </c>
    </row>
    <row r="13" spans="1:7" x14ac:dyDescent="0.25">
      <c r="A13" s="13" t="s">
        <v>3</v>
      </c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5" t="s">
        <v>9</v>
      </c>
    </row>
    <row r="14" spans="1:7" x14ac:dyDescent="0.25">
      <c r="A14" s="16">
        <f t="shared" ref="A14:A39" si="0">ROW()-13</f>
        <v>1</v>
      </c>
      <c r="B14" s="3" t="s">
        <v>10</v>
      </c>
      <c r="C14" s="3"/>
      <c r="D14" s="4" t="s">
        <v>11</v>
      </c>
      <c r="E14" s="5">
        <f>SUM(E15:E39)</f>
        <v>1110140.2585</v>
      </c>
      <c r="F14" s="5">
        <f>SUM(F15:F39)</f>
        <v>1083704.47692</v>
      </c>
      <c r="G14" s="17">
        <f>F14/E14*100</f>
        <v>97.618698954696086</v>
      </c>
    </row>
    <row r="15" spans="1:7" ht="30" x14ac:dyDescent="0.25">
      <c r="A15" s="18">
        <f t="shared" si="0"/>
        <v>2</v>
      </c>
      <c r="B15" s="6" t="s">
        <v>10</v>
      </c>
      <c r="C15" s="10" t="s">
        <v>59</v>
      </c>
      <c r="D15" s="9" t="s">
        <v>60</v>
      </c>
      <c r="E15" s="8">
        <v>923.7</v>
      </c>
      <c r="F15" s="8">
        <v>923.7</v>
      </c>
      <c r="G15" s="19">
        <v>100</v>
      </c>
    </row>
    <row r="16" spans="1:7" ht="45" x14ac:dyDescent="0.25">
      <c r="A16" s="18">
        <f t="shared" si="0"/>
        <v>3</v>
      </c>
      <c r="B16" s="6" t="s">
        <v>10</v>
      </c>
      <c r="C16" s="10" t="s">
        <v>43</v>
      </c>
      <c r="D16" s="9" t="s">
        <v>44</v>
      </c>
      <c r="E16" s="8">
        <v>446</v>
      </c>
      <c r="F16" s="8">
        <v>446</v>
      </c>
      <c r="G16" s="19">
        <v>100</v>
      </c>
    </row>
    <row r="17" spans="1:7" ht="33.75" customHeight="1" x14ac:dyDescent="0.25">
      <c r="A17" s="18">
        <v>4</v>
      </c>
      <c r="B17" s="6" t="s">
        <v>10</v>
      </c>
      <c r="C17" s="10" t="s">
        <v>47</v>
      </c>
      <c r="D17" s="9" t="s">
        <v>48</v>
      </c>
      <c r="E17" s="8">
        <v>1998</v>
      </c>
      <c r="F17" s="8">
        <v>1498.53837</v>
      </c>
      <c r="G17" s="19">
        <v>75</v>
      </c>
    </row>
    <row r="18" spans="1:7" ht="30" x14ac:dyDescent="0.25">
      <c r="A18" s="18">
        <f t="shared" si="0"/>
        <v>5</v>
      </c>
      <c r="B18" s="6" t="s">
        <v>10</v>
      </c>
      <c r="C18" s="6" t="s">
        <v>12</v>
      </c>
      <c r="D18" s="7" t="s">
        <v>13</v>
      </c>
      <c r="E18" s="8">
        <v>78413</v>
      </c>
      <c r="F18" s="8">
        <v>69874.270940000002</v>
      </c>
      <c r="G18" s="19">
        <v>89.110569599428672</v>
      </c>
    </row>
    <row r="19" spans="1:7" ht="30" x14ac:dyDescent="0.25">
      <c r="A19" s="18">
        <v>6</v>
      </c>
      <c r="B19" s="6" t="s">
        <v>10</v>
      </c>
      <c r="C19" s="10" t="s">
        <v>65</v>
      </c>
      <c r="D19" s="9" t="s">
        <v>66</v>
      </c>
      <c r="E19" s="8">
        <v>177.9</v>
      </c>
      <c r="F19" s="8">
        <v>177.9</v>
      </c>
      <c r="G19" s="19">
        <v>100</v>
      </c>
    </row>
    <row r="20" spans="1:7" ht="75" x14ac:dyDescent="0.25">
      <c r="A20" s="18">
        <f t="shared" si="0"/>
        <v>7</v>
      </c>
      <c r="B20" s="6" t="s">
        <v>10</v>
      </c>
      <c r="C20" s="6" t="s">
        <v>14</v>
      </c>
      <c r="D20" s="7" t="s">
        <v>15</v>
      </c>
      <c r="E20" s="8">
        <v>9647.2000000000007</v>
      </c>
      <c r="F20" s="8">
        <v>9647.2000000000007</v>
      </c>
      <c r="G20" s="19">
        <v>100</v>
      </c>
    </row>
    <row r="21" spans="1:7" ht="60" x14ac:dyDescent="0.25">
      <c r="A21" s="18">
        <v>8</v>
      </c>
      <c r="B21" s="6" t="s">
        <v>10</v>
      </c>
      <c r="C21" s="10" t="s">
        <v>41</v>
      </c>
      <c r="D21" s="9" t="s">
        <v>42</v>
      </c>
      <c r="E21" s="8">
        <v>50</v>
      </c>
      <c r="F21" s="8">
        <v>50</v>
      </c>
      <c r="G21" s="19">
        <v>100</v>
      </c>
    </row>
    <row r="22" spans="1:7" x14ac:dyDescent="0.25">
      <c r="A22" s="18">
        <v>9</v>
      </c>
      <c r="B22" s="6" t="s">
        <v>10</v>
      </c>
      <c r="C22" s="6" t="s">
        <v>16</v>
      </c>
      <c r="D22" s="7" t="s">
        <v>17</v>
      </c>
      <c r="E22" s="8">
        <v>35396.663999999997</v>
      </c>
      <c r="F22" s="8">
        <v>34702.264880000002</v>
      </c>
      <c r="G22" s="19">
        <v>98.038235693623562</v>
      </c>
    </row>
    <row r="23" spans="1:7" x14ac:dyDescent="0.25">
      <c r="A23" s="18">
        <v>10</v>
      </c>
      <c r="B23" s="6" t="s">
        <v>10</v>
      </c>
      <c r="C23" s="6" t="s">
        <v>18</v>
      </c>
      <c r="D23" s="7" t="s">
        <v>17</v>
      </c>
      <c r="E23" s="8">
        <v>4520.4359999999997</v>
      </c>
      <c r="F23" s="8">
        <v>4520.4359999999997</v>
      </c>
      <c r="G23" s="19">
        <v>100</v>
      </c>
    </row>
    <row r="24" spans="1:7" ht="45" x14ac:dyDescent="0.25">
      <c r="A24" s="18">
        <v>11</v>
      </c>
      <c r="B24" s="6" t="s">
        <v>10</v>
      </c>
      <c r="C24" s="6" t="s">
        <v>19</v>
      </c>
      <c r="D24" s="7" t="s">
        <v>20</v>
      </c>
      <c r="E24" s="8">
        <v>2593.1</v>
      </c>
      <c r="F24" s="8">
        <v>2570.0696400000002</v>
      </c>
      <c r="G24" s="19">
        <v>99.111859935983958</v>
      </c>
    </row>
    <row r="25" spans="1:7" ht="45" x14ac:dyDescent="0.25">
      <c r="A25" s="18">
        <v>12</v>
      </c>
      <c r="B25" s="6" t="s">
        <v>10</v>
      </c>
      <c r="C25" s="10" t="s">
        <v>61</v>
      </c>
      <c r="D25" s="9" t="s">
        <v>62</v>
      </c>
      <c r="E25" s="8">
        <v>118.9</v>
      </c>
      <c r="F25" s="8">
        <v>118.9</v>
      </c>
      <c r="G25" s="19">
        <v>100</v>
      </c>
    </row>
    <row r="26" spans="1:7" ht="45" x14ac:dyDescent="0.25">
      <c r="A26" s="18">
        <v>13</v>
      </c>
      <c r="B26" s="6" t="s">
        <v>10</v>
      </c>
      <c r="C26" s="6" t="s">
        <v>21</v>
      </c>
      <c r="D26" s="7" t="s">
        <v>22</v>
      </c>
      <c r="E26" s="8">
        <v>200</v>
      </c>
      <c r="F26" s="8">
        <v>200</v>
      </c>
      <c r="G26" s="19">
        <v>100</v>
      </c>
    </row>
    <row r="27" spans="1:7" ht="45" x14ac:dyDescent="0.25">
      <c r="A27" s="18">
        <v>14</v>
      </c>
      <c r="B27" s="6" t="s">
        <v>10</v>
      </c>
      <c r="C27" s="6" t="s">
        <v>23</v>
      </c>
      <c r="D27" s="7" t="s">
        <v>24</v>
      </c>
      <c r="E27" s="8">
        <v>122.4</v>
      </c>
      <c r="F27" s="8">
        <v>122.4</v>
      </c>
      <c r="G27" s="19">
        <v>100</v>
      </c>
    </row>
    <row r="28" spans="1:7" ht="45" x14ac:dyDescent="0.25">
      <c r="A28" s="18">
        <v>15</v>
      </c>
      <c r="B28" s="6" t="s">
        <v>10</v>
      </c>
      <c r="C28" s="10" t="s">
        <v>45</v>
      </c>
      <c r="D28" s="9" t="s">
        <v>46</v>
      </c>
      <c r="E28" s="8">
        <v>206</v>
      </c>
      <c r="F28" s="8">
        <v>206</v>
      </c>
      <c r="G28" s="19">
        <v>100</v>
      </c>
    </row>
    <row r="29" spans="1:7" ht="45" x14ac:dyDescent="0.25">
      <c r="A29" s="18">
        <f t="shared" si="0"/>
        <v>16</v>
      </c>
      <c r="B29" s="6" t="s">
        <v>10</v>
      </c>
      <c r="C29" s="6" t="s">
        <v>25</v>
      </c>
      <c r="D29" s="7" t="s">
        <v>26</v>
      </c>
      <c r="E29" s="8">
        <v>514.70000000000005</v>
      </c>
      <c r="F29" s="8">
        <v>514.70000000000005</v>
      </c>
      <c r="G29" s="19">
        <v>100</v>
      </c>
    </row>
    <row r="30" spans="1:7" ht="45" x14ac:dyDescent="0.25">
      <c r="A30" s="18">
        <f t="shared" si="0"/>
        <v>17</v>
      </c>
      <c r="B30" s="6" t="s">
        <v>10</v>
      </c>
      <c r="C30" s="6" t="s">
        <v>27</v>
      </c>
      <c r="D30" s="7" t="s">
        <v>26</v>
      </c>
      <c r="E30" s="8">
        <v>72</v>
      </c>
      <c r="F30" s="8">
        <v>72</v>
      </c>
      <c r="G30" s="19">
        <v>100</v>
      </c>
    </row>
    <row r="31" spans="1:7" ht="30" x14ac:dyDescent="0.25">
      <c r="A31" s="18">
        <f t="shared" si="0"/>
        <v>18</v>
      </c>
      <c r="B31" s="6" t="s">
        <v>10</v>
      </c>
      <c r="C31" s="6" t="s">
        <v>28</v>
      </c>
      <c r="D31" s="7" t="s">
        <v>29</v>
      </c>
      <c r="E31" s="8">
        <v>2782.4658599999998</v>
      </c>
      <c r="F31" s="8">
        <v>2782.4658599999998</v>
      </c>
      <c r="G31" s="19">
        <v>100</v>
      </c>
    </row>
    <row r="32" spans="1:7" ht="30" x14ac:dyDescent="0.25">
      <c r="A32" s="18">
        <v>19</v>
      </c>
      <c r="B32" s="6" t="s">
        <v>10</v>
      </c>
      <c r="C32" s="10" t="s">
        <v>63</v>
      </c>
      <c r="D32" s="9" t="s">
        <v>64</v>
      </c>
      <c r="E32" s="8">
        <v>248.6</v>
      </c>
      <c r="F32" s="8">
        <v>219.07079999999999</v>
      </c>
      <c r="G32" s="19">
        <v>88.12</v>
      </c>
    </row>
    <row r="33" spans="1:7" ht="30" x14ac:dyDescent="0.25">
      <c r="A33" s="18">
        <v>20</v>
      </c>
      <c r="B33" s="6" t="s">
        <v>10</v>
      </c>
      <c r="C33" s="10" t="s">
        <v>57</v>
      </c>
      <c r="D33" s="9" t="s">
        <v>58</v>
      </c>
      <c r="E33" s="8">
        <v>574133.4</v>
      </c>
      <c r="F33" s="8">
        <f>574034.45616-0.01</f>
        <v>574034.44615999993</v>
      </c>
      <c r="G33" s="19">
        <v>99.98</v>
      </c>
    </row>
    <row r="34" spans="1:7" ht="48.75" customHeight="1" x14ac:dyDescent="0.25">
      <c r="A34" s="18">
        <v>21</v>
      </c>
      <c r="B34" s="6" t="s">
        <v>10</v>
      </c>
      <c r="C34" s="10" t="s">
        <v>51</v>
      </c>
      <c r="D34" s="9" t="s">
        <v>52</v>
      </c>
      <c r="E34" s="8">
        <v>57420.5</v>
      </c>
      <c r="F34" s="8">
        <v>43340.7091</v>
      </c>
      <c r="G34" s="19">
        <v>75.48</v>
      </c>
    </row>
    <row r="35" spans="1:7" ht="120" x14ac:dyDescent="0.25">
      <c r="A35" s="18">
        <v>22</v>
      </c>
      <c r="B35" s="6" t="s">
        <v>10</v>
      </c>
      <c r="C35" s="10" t="s">
        <v>49</v>
      </c>
      <c r="D35" s="9" t="s">
        <v>50</v>
      </c>
      <c r="E35" s="8">
        <v>237474.8</v>
      </c>
      <c r="F35" s="8">
        <v>237474.8</v>
      </c>
      <c r="G35" s="19">
        <v>100</v>
      </c>
    </row>
    <row r="36" spans="1:7" ht="45" x14ac:dyDescent="0.25">
      <c r="A36" s="18">
        <v>23</v>
      </c>
      <c r="B36" s="6" t="s">
        <v>10</v>
      </c>
      <c r="C36" s="10" t="s">
        <v>53</v>
      </c>
      <c r="D36" s="9" t="s">
        <v>54</v>
      </c>
      <c r="E36" s="8">
        <v>60962.194380000001</v>
      </c>
      <c r="F36" s="8">
        <v>58592.23083</v>
      </c>
      <c r="G36" s="19">
        <v>96.11</v>
      </c>
    </row>
    <row r="37" spans="1:7" x14ac:dyDescent="0.25">
      <c r="A37" s="18">
        <v>24</v>
      </c>
      <c r="B37" s="6" t="s">
        <v>10</v>
      </c>
      <c r="C37" s="10" t="s">
        <v>55</v>
      </c>
      <c r="D37" s="9" t="s">
        <v>56</v>
      </c>
      <c r="E37" s="8">
        <f>3144.5508-0.01</f>
        <v>3144.5407999999998</v>
      </c>
      <c r="F37" s="8">
        <v>3042.61688</v>
      </c>
      <c r="G37" s="19">
        <v>96.76</v>
      </c>
    </row>
    <row r="38" spans="1:7" ht="30" x14ac:dyDescent="0.25">
      <c r="A38" s="18">
        <f t="shared" si="0"/>
        <v>25</v>
      </c>
      <c r="B38" s="6" t="s">
        <v>10</v>
      </c>
      <c r="C38" s="6" t="s">
        <v>30</v>
      </c>
      <c r="D38" s="7" t="s">
        <v>31</v>
      </c>
      <c r="E38" s="8">
        <v>4551.6574600000004</v>
      </c>
      <c r="F38" s="8">
        <v>4551.6574600000004</v>
      </c>
      <c r="G38" s="19">
        <v>100</v>
      </c>
    </row>
    <row r="39" spans="1:7" ht="45.75" thickBot="1" x14ac:dyDescent="0.3">
      <c r="A39" s="20">
        <f t="shared" si="0"/>
        <v>26</v>
      </c>
      <c r="B39" s="21" t="s">
        <v>10</v>
      </c>
      <c r="C39" s="21" t="s">
        <v>32</v>
      </c>
      <c r="D39" s="22" t="s">
        <v>33</v>
      </c>
      <c r="E39" s="23">
        <v>34022.1</v>
      </c>
      <c r="F39" s="23">
        <v>34022.1</v>
      </c>
      <c r="G39" s="24">
        <v>100</v>
      </c>
    </row>
    <row r="40" spans="1:7" x14ac:dyDescent="0.25">
      <c r="A40" s="2"/>
      <c r="B40" s="2"/>
      <c r="C40" s="2"/>
      <c r="D40" s="2"/>
      <c r="E40" s="2"/>
      <c r="F40" s="2"/>
      <c r="G40" s="2"/>
    </row>
  </sheetData>
  <mergeCells count="15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5 - к годовому отчету&lt;/DocName&gt;&#10;  &lt;VariantName&gt;Приложение 5 - к годовому отчету&lt;/VariantName&gt;&#10;  &lt;VariantLink xsi:nil=&quot;true&quot; /&gt;&#10;  &lt;ReportCode&gt;MAKET_4db3215f_4c4d_418e_8094_de002bbb3eb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8994D29-1615-4D54-B7FE-A71C3C3EB9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2024-04-23T05:43:37Z</cp:lastPrinted>
  <dcterms:created xsi:type="dcterms:W3CDTF">2024-04-18T10:31:48Z</dcterms:created>
  <dcterms:modified xsi:type="dcterms:W3CDTF">2024-04-23T06:05:03Z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к годовому отчету</vt:lpwstr>
  </property>
  <property fmtid="{D5CDD505-2E9C-101B-9397-08002B2CF9AE}" pid="3" name="Название отчета">
    <vt:lpwstr>Приложение 5 - к годовому отчету.xlsx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