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deevaim\Desktop\РКП\Отчеты по РКП 2021-2024 гг\к отчету за 2024 год\"/>
    </mc:Choice>
  </mc:AlternateContent>
  <bookViews>
    <workbookView xWindow="0" yWindow="0" windowWidth="16710" windowHeight="9300"/>
  </bookViews>
  <sheets>
    <sheet name="Целевые показатели" sheetId="1" r:id="rId1"/>
  </sheets>
  <definedNames>
    <definedName name="Print_Titles" localSheetId="0">'Целевые показатели'!$4:$4</definedName>
    <definedName name="_xlnm.Print_Titles" localSheetId="0">'Целевые показатели'!$4:$4</definedName>
    <definedName name="_xlnm.Print_Area" localSheetId="0">'Целевые показатели'!$A$1:$G$39</definedName>
  </definedNames>
  <calcPr calcId="152511"/>
</workbook>
</file>

<file path=xl/calcChain.xml><?xml version="1.0" encoding="utf-8"?>
<calcChain xmlns="http://schemas.openxmlformats.org/spreadsheetml/2006/main">
  <c r="F38" i="1" l="1"/>
  <c r="E38" i="1"/>
  <c r="F36" i="1"/>
  <c r="F34" i="1"/>
  <c r="F30" i="1"/>
  <c r="E30" i="1"/>
  <c r="E26" i="1"/>
  <c r="F26" i="1" s="1"/>
  <c r="F24" i="1"/>
  <c r="F21" i="1"/>
  <c r="F20" i="1"/>
  <c r="F19" i="1"/>
  <c r="F18" i="1"/>
  <c r="F17" i="1"/>
  <c r="F15" i="1"/>
  <c r="F14" i="1"/>
  <c r="F9" i="1"/>
  <c r="F6" i="1"/>
</calcChain>
</file>

<file path=xl/sharedStrings.xml><?xml version="1.0" encoding="utf-8"?>
<sst xmlns="http://schemas.openxmlformats.org/spreadsheetml/2006/main" count="79" uniqueCount="75">
  <si>
    <t xml:space="preserve">ОТЧЕТ
 о реализации комплексной программы
«Развитие городского округа Верхняя Пышма» на 2017–2024 годы
Достижение целевых показателей комплексной программы за 1 полугодие 2024 года
</t>
  </si>
  <si>
    <t>Номер строки</t>
  </si>
  <si>
    <t>Наименование целевого показателя</t>
  </si>
  <si>
    <t>Единица измерения</t>
  </si>
  <si>
    <t>Значение целевого показателя</t>
  </si>
  <si>
    <t xml:space="preserve">Процент выполнения </t>
  </si>
  <si>
    <t>Причины отклонения от планового значения</t>
  </si>
  <si>
    <t>План</t>
  </si>
  <si>
    <t>Факт</t>
  </si>
  <si>
    <t>1.</t>
  </si>
  <si>
    <t>Направление 1 «Развитие строительного комплекса»</t>
  </si>
  <si>
    <t>2.</t>
  </si>
  <si>
    <t>Целевой показатель 1. 
Годовой объем ввода жилья</t>
  </si>
  <si>
    <t>тыс. кв. м</t>
  </si>
  <si>
    <t xml:space="preserve"> </t>
  </si>
  <si>
    <t>Направление 3 «Развитие физической культуры и спорта»</t>
  </si>
  <si>
    <t>4.</t>
  </si>
  <si>
    <t>Целевой показатель 7.
Количество спортивных площадок, оснащенных специализированным оборудованием для занятий уличной гимнастикой</t>
  </si>
  <si>
    <t>единиц</t>
  </si>
  <si>
    <t>Достижение показателя планируется в 3-4 квартале 2024 года</t>
  </si>
  <si>
    <t>5.</t>
  </si>
  <si>
    <t>Направление 4 «Развитие здравоохранения»</t>
  </si>
  <si>
    <t>6.</t>
  </si>
  <si>
    <t>Целевой показатель 11. Удовлетворенность населения медицинской помощью</t>
  </si>
  <si>
    <t>процентов</t>
  </si>
  <si>
    <t>не менее 85</t>
  </si>
  <si>
    <t>Данные предоставлены за первый квартал 2024 года</t>
  </si>
  <si>
    <t>7.</t>
  </si>
  <si>
    <t>Направление 5 «Развитие культуры»</t>
  </si>
  <si>
    <t>8.</t>
  </si>
  <si>
    <t>Целевой показатель 14. 
Увеличение числа посещений культурных мероприятий (по сравнению с показателем 2019 года)</t>
  </si>
  <si>
    <t>раз</t>
  </si>
  <si>
    <t>9.</t>
  </si>
  <si>
    <t>Целевой показатель 15.
Число культурно-массовых мероприятий</t>
  </si>
  <si>
    <t>10.</t>
  </si>
  <si>
    <t>Направление 6 «Развитие жилищно-коммунального хозяйства»</t>
  </si>
  <si>
    <t>11.</t>
  </si>
  <si>
    <t xml:space="preserve">Целевой показатель 21.
Ввод дополнительных мощностей газопроводов и газовых сетей
</t>
  </si>
  <si>
    <t>км</t>
  </si>
  <si>
    <t>12.</t>
  </si>
  <si>
    <t>Целевой показатель 22. Нормативная мощность (пропускная способность) действующих очистных сооружений</t>
  </si>
  <si>
    <t xml:space="preserve">тыс. куб. м
 в сутки
</t>
  </si>
  <si>
    <t>13.</t>
  </si>
  <si>
    <t>Целевой показатель 23. 
Количество перерывов в подаче воды (аварийность системы)</t>
  </si>
  <si>
    <t>единиц/км</t>
  </si>
  <si>
    <t>Снижена аварийность системы водоснабжения</t>
  </si>
  <si>
    <t>14.</t>
  </si>
  <si>
    <t>Целевой показатель 24. 
Увеличение объема резервуаров для хранения воды</t>
  </si>
  <si>
    <t>куб. м</t>
  </si>
  <si>
    <t>15.</t>
  </si>
  <si>
    <t>Целевой показатель 26-1.
Доля населения, охваченного услугой по обращению с твердыми коммунальными отходами</t>
  </si>
  <si>
    <t>не менее процентов</t>
  </si>
  <si>
    <t>16.</t>
  </si>
  <si>
    <t>Направление 7 «Развитие транспортной инфраструктуры»</t>
  </si>
  <si>
    <t>17.</t>
  </si>
  <si>
    <t xml:space="preserve">Целевой показатель 28.
Протяженность построенных и реконструированных автомобильных дорог общего пользования местного значения
</t>
  </si>
  <si>
    <t>Достижение показателя планируется в 4 квартале 2024 года</t>
  </si>
  <si>
    <t>18.</t>
  </si>
  <si>
    <t>Направление 8 «Развитие агропромышленного комплекса и потребительского рынка»</t>
  </si>
  <si>
    <t>19.</t>
  </si>
  <si>
    <t>Целевой показатель 30. Обеспеченность населения торговыми площадями</t>
  </si>
  <si>
    <t>кв. м на 1000 жителей</t>
  </si>
  <si>
    <t>20.</t>
  </si>
  <si>
    <t>Направление 9 «Развитие промышленности и предпринимательства»</t>
  </si>
  <si>
    <t>21.</t>
  </si>
  <si>
    <t>Целевой показатель 31.
Объем инвестиций в основной капитал (по объектам промышленности и предпринимательства)</t>
  </si>
  <si>
    <t>тыс. рублей</t>
  </si>
  <si>
    <t>22.</t>
  </si>
  <si>
    <t>Целевой показатель 32.
Число субъектов малого и среднего предпринимательства в расчете на 10 тыс. человек населения</t>
  </si>
  <si>
    <t>23.</t>
  </si>
  <si>
    <t>Целевой показатель 33.
Доля среднесписочной численности работников (без внешних совместителей) малых и средних предприятий к среднесписочной численности работников (без внешних совместителей) всех предприятий и организаций</t>
  </si>
  <si>
    <t>24.</t>
  </si>
  <si>
    <t>Целевой показатель 34. 
Создание новых рабочих мест</t>
  </si>
  <si>
    <t>мест</t>
  </si>
  <si>
    <t>Количество культурно-массовых мероприятий в 2019 году: 1808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</si>
</sst>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>
    <font>
      <sz val="10"/>
      <color theme="1"/>
      <name val="Liberation Sans"/>
    </font>
    <font>
      <sz val="11"/>
      <color theme="1"/>
      <name val="Liberation Sans"/>
    </font>
    <font>
      <sz val="11"/>
      <name val="Liberation Serif"/>
    </font>
    <font>
      <sz val="11"/>
      <color theme="1"/>
      <name val="Liberation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A4" sqref="A4:XFD4"/>
    </sheetView>
  </sheetViews>
  <sheetFormatPr defaultColWidth="10.42578125" defaultRowHeight="14.25"/>
  <cols>
    <col min="1" max="1" width="8.28515625" style="1" customWidth="1"/>
    <col min="2" max="2" width="50.42578125" style="1" customWidth="1"/>
    <col min="3" max="3" width="12.28515625" style="1" customWidth="1"/>
    <col min="4" max="4" width="15.140625" style="1" customWidth="1"/>
    <col min="5" max="5" width="14.28515625" style="1" customWidth="1"/>
    <col min="6" max="6" width="13.140625" style="1" customWidth="1"/>
    <col min="7" max="7" width="25.5703125" style="2" customWidth="1"/>
  </cols>
  <sheetData>
    <row r="1" spans="1:7" ht="57" customHeight="1">
      <c r="A1" s="24" t="s">
        <v>0</v>
      </c>
      <c r="B1" s="25"/>
      <c r="C1" s="25"/>
      <c r="D1" s="25"/>
      <c r="E1" s="25"/>
      <c r="F1" s="25"/>
      <c r="G1" s="25"/>
    </row>
    <row r="2" spans="1:7" ht="15.75" customHeight="1">
      <c r="A2" s="18" t="s">
        <v>1</v>
      </c>
      <c r="B2" s="18" t="s">
        <v>2</v>
      </c>
      <c r="C2" s="18" t="s">
        <v>3</v>
      </c>
      <c r="D2" s="21" t="s">
        <v>4</v>
      </c>
      <c r="E2" s="21"/>
      <c r="F2" s="26" t="s">
        <v>5</v>
      </c>
      <c r="G2" s="18" t="s">
        <v>6</v>
      </c>
    </row>
    <row r="3" spans="1:7">
      <c r="A3" s="18"/>
      <c r="B3" s="18"/>
      <c r="C3" s="18"/>
      <c r="D3" s="3" t="s">
        <v>7</v>
      </c>
      <c r="E3" s="10" t="s">
        <v>8</v>
      </c>
      <c r="F3" s="26"/>
      <c r="G3" s="18"/>
    </row>
    <row r="4" spans="1:7">
      <c r="A4" s="11">
        <v>1</v>
      </c>
      <c r="B4" s="11">
        <v>2</v>
      </c>
      <c r="C4" s="11">
        <v>3</v>
      </c>
      <c r="D4" s="11">
        <v>4</v>
      </c>
      <c r="E4" s="12">
        <v>5</v>
      </c>
      <c r="F4" s="12">
        <v>6</v>
      </c>
      <c r="G4" s="3">
        <v>7</v>
      </c>
    </row>
    <row r="5" spans="1:7">
      <c r="A5" s="11" t="s">
        <v>9</v>
      </c>
      <c r="B5" s="21" t="s">
        <v>10</v>
      </c>
      <c r="C5" s="21"/>
      <c r="D5" s="21"/>
      <c r="E5" s="21"/>
      <c r="F5" s="21"/>
      <c r="G5" s="21"/>
    </row>
    <row r="6" spans="1:7" ht="12.75">
      <c r="A6" s="18" t="s">
        <v>11</v>
      </c>
      <c r="B6" s="19" t="s">
        <v>12</v>
      </c>
      <c r="C6" s="18" t="s">
        <v>13</v>
      </c>
      <c r="D6" s="23">
        <v>103</v>
      </c>
      <c r="E6" s="17">
        <v>78.099999999999994</v>
      </c>
      <c r="F6" s="17">
        <f>E6/D6*100</f>
        <v>75.825242718446589</v>
      </c>
      <c r="G6" s="18"/>
    </row>
    <row r="7" spans="1:7" ht="16.5" customHeight="1">
      <c r="A7" s="19"/>
      <c r="B7" s="19"/>
      <c r="C7" s="19"/>
      <c r="D7" s="19"/>
      <c r="E7" s="17"/>
      <c r="F7" s="22"/>
      <c r="G7" s="18"/>
    </row>
    <row r="8" spans="1:7" ht="16.5" customHeight="1">
      <c r="A8" s="3" t="s">
        <v>14</v>
      </c>
      <c r="B8" s="21" t="s">
        <v>15</v>
      </c>
      <c r="C8" s="21"/>
      <c r="D8" s="21"/>
      <c r="E8" s="21"/>
      <c r="F8" s="21"/>
      <c r="G8" s="21"/>
    </row>
    <row r="9" spans="1:7" ht="51.75" customHeight="1">
      <c r="A9" s="18" t="s">
        <v>16</v>
      </c>
      <c r="B9" s="19" t="s">
        <v>17</v>
      </c>
      <c r="C9" s="18" t="s">
        <v>18</v>
      </c>
      <c r="D9" s="18">
        <v>1</v>
      </c>
      <c r="E9" s="20">
        <v>0</v>
      </c>
      <c r="F9" s="17">
        <f t="shared" ref="F9:F14" si="0">E9/D9*100</f>
        <v>0</v>
      </c>
      <c r="G9" s="18" t="s">
        <v>19</v>
      </c>
    </row>
    <row r="10" spans="1:7" ht="6.75" customHeight="1">
      <c r="A10" s="19"/>
      <c r="B10" s="19"/>
      <c r="C10" s="19"/>
      <c r="D10" s="19"/>
      <c r="E10" s="20"/>
      <c r="F10" s="17"/>
      <c r="G10" s="18"/>
    </row>
    <row r="11" spans="1:7">
      <c r="A11" s="3" t="s">
        <v>20</v>
      </c>
      <c r="B11" s="21" t="s">
        <v>21</v>
      </c>
      <c r="C11" s="21"/>
      <c r="D11" s="21"/>
      <c r="E11" s="21"/>
      <c r="F11" s="21"/>
      <c r="G11" s="21"/>
    </row>
    <row r="12" spans="1:7" ht="30" customHeight="1">
      <c r="A12" s="3" t="s">
        <v>22</v>
      </c>
      <c r="B12" s="13" t="s">
        <v>23</v>
      </c>
      <c r="C12" s="3" t="s">
        <v>24</v>
      </c>
      <c r="D12" s="3" t="s">
        <v>25</v>
      </c>
      <c r="E12" s="14">
        <v>100</v>
      </c>
      <c r="F12" s="14">
        <v>117.6</v>
      </c>
      <c r="G12" s="3" t="s">
        <v>26</v>
      </c>
    </row>
    <row r="13" spans="1:7">
      <c r="A13" s="3" t="s">
        <v>27</v>
      </c>
      <c r="B13" s="21" t="s">
        <v>28</v>
      </c>
      <c r="C13" s="21"/>
      <c r="D13" s="21"/>
      <c r="E13" s="21"/>
      <c r="F13" s="21"/>
      <c r="G13" s="21"/>
    </row>
    <row r="14" spans="1:7" ht="58.5" customHeight="1">
      <c r="A14" s="3" t="s">
        <v>29</v>
      </c>
      <c r="B14" s="13" t="s">
        <v>30</v>
      </c>
      <c r="C14" s="3" t="s">
        <v>31</v>
      </c>
      <c r="D14" s="3">
        <v>1.4</v>
      </c>
      <c r="E14" s="14">
        <v>0.67</v>
      </c>
      <c r="F14" s="14">
        <f t="shared" si="0"/>
        <v>47.857142857142861</v>
      </c>
      <c r="G14" s="3" t="s">
        <v>74</v>
      </c>
    </row>
    <row r="15" spans="1:7" ht="28.5" customHeight="1">
      <c r="A15" s="3" t="s">
        <v>32</v>
      </c>
      <c r="B15" s="15" t="s">
        <v>33</v>
      </c>
      <c r="C15" s="3" t="s">
        <v>18</v>
      </c>
      <c r="D15" s="3">
        <v>2286</v>
      </c>
      <c r="E15" s="16">
        <v>1216</v>
      </c>
      <c r="F15" s="14">
        <f>IF(D15=0,0,E15/D15*100)</f>
        <v>53.193350831146105</v>
      </c>
      <c r="G15" s="3"/>
    </row>
    <row r="16" spans="1:7">
      <c r="A16" s="11" t="s">
        <v>34</v>
      </c>
      <c r="B16" s="21" t="s">
        <v>35</v>
      </c>
      <c r="C16" s="21"/>
      <c r="D16" s="21"/>
      <c r="E16" s="21"/>
      <c r="F16" s="21"/>
      <c r="G16" s="21"/>
    </row>
    <row r="17" spans="1:7" ht="44.25" customHeight="1">
      <c r="A17" s="3" t="s">
        <v>36</v>
      </c>
      <c r="B17" s="13" t="s">
        <v>37</v>
      </c>
      <c r="C17" s="3" t="s">
        <v>38</v>
      </c>
      <c r="D17" s="3">
        <v>8.1999999999999993</v>
      </c>
      <c r="E17" s="14">
        <v>0</v>
      </c>
      <c r="F17" s="14">
        <f t="shared" ref="F17:F38" si="1">E17/D17*100</f>
        <v>0</v>
      </c>
      <c r="G17" s="3"/>
    </row>
    <row r="18" spans="1:7" ht="42.75">
      <c r="A18" s="3" t="s">
        <v>39</v>
      </c>
      <c r="B18" s="13" t="s">
        <v>40</v>
      </c>
      <c r="C18" s="3" t="s">
        <v>41</v>
      </c>
      <c r="D18" s="3">
        <v>17.399999999999999</v>
      </c>
      <c r="E18" s="14">
        <v>17.399999999999999</v>
      </c>
      <c r="F18" s="14">
        <f t="shared" si="1"/>
        <v>100</v>
      </c>
      <c r="G18" s="3"/>
    </row>
    <row r="19" spans="1:7" ht="47.25" customHeight="1">
      <c r="A19" s="3" t="s">
        <v>42</v>
      </c>
      <c r="B19" s="13" t="s">
        <v>43</v>
      </c>
      <c r="C19" s="3" t="s">
        <v>44</v>
      </c>
      <c r="D19" s="3">
        <v>0.71</v>
      </c>
      <c r="E19" s="14">
        <v>0.4</v>
      </c>
      <c r="F19" s="14">
        <f t="shared" si="1"/>
        <v>56.338028169014088</v>
      </c>
      <c r="G19" s="3" t="s">
        <v>45</v>
      </c>
    </row>
    <row r="20" spans="1:7" ht="30" customHeight="1">
      <c r="A20" s="3" t="s">
        <v>46</v>
      </c>
      <c r="B20" s="13" t="s">
        <v>47</v>
      </c>
      <c r="C20" s="3" t="s">
        <v>48</v>
      </c>
      <c r="D20" s="14">
        <v>16800</v>
      </c>
      <c r="E20" s="14">
        <v>18000</v>
      </c>
      <c r="F20" s="14">
        <f t="shared" si="1"/>
        <v>107.14285714285714</v>
      </c>
      <c r="G20" s="3"/>
    </row>
    <row r="21" spans="1:7" ht="42" customHeight="1">
      <c r="A21" s="18" t="s">
        <v>49</v>
      </c>
      <c r="B21" s="19" t="s">
        <v>50</v>
      </c>
      <c r="C21" s="18" t="s">
        <v>51</v>
      </c>
      <c r="D21" s="23">
        <v>90</v>
      </c>
      <c r="E21" s="17">
        <v>90</v>
      </c>
      <c r="F21" s="17">
        <f t="shared" si="1"/>
        <v>100</v>
      </c>
      <c r="G21" s="18"/>
    </row>
    <row r="22" spans="1:7" ht="0.75" customHeight="1">
      <c r="A22" s="19"/>
      <c r="B22" s="19"/>
      <c r="C22" s="19"/>
      <c r="D22" s="19"/>
      <c r="E22" s="17"/>
      <c r="F22" s="17"/>
      <c r="G22" s="18"/>
    </row>
    <row r="23" spans="1:7" ht="18" customHeight="1">
      <c r="A23" s="3" t="s">
        <v>52</v>
      </c>
      <c r="B23" s="18" t="s">
        <v>53</v>
      </c>
      <c r="C23" s="18"/>
      <c r="D23" s="18"/>
      <c r="E23" s="18"/>
      <c r="F23" s="18"/>
      <c r="G23" s="18"/>
    </row>
    <row r="24" spans="1:7" ht="58.5" customHeight="1">
      <c r="A24" s="3" t="s">
        <v>54</v>
      </c>
      <c r="B24" s="15" t="s">
        <v>55</v>
      </c>
      <c r="C24" s="3" t="s">
        <v>38</v>
      </c>
      <c r="D24" s="3">
        <v>2.3180000000000001</v>
      </c>
      <c r="E24" s="14">
        <v>0</v>
      </c>
      <c r="F24" s="14">
        <f t="shared" si="1"/>
        <v>0</v>
      </c>
      <c r="G24" s="3" t="s">
        <v>56</v>
      </c>
    </row>
    <row r="25" spans="1:7">
      <c r="A25" s="11" t="s">
        <v>57</v>
      </c>
      <c r="B25" s="21" t="s">
        <v>58</v>
      </c>
      <c r="C25" s="21"/>
      <c r="D25" s="21"/>
      <c r="E25" s="21"/>
      <c r="F25" s="21"/>
      <c r="G25" s="21"/>
    </row>
    <row r="26" spans="1:7" ht="12.75">
      <c r="A26" s="18" t="s">
        <v>59</v>
      </c>
      <c r="B26" s="19" t="s">
        <v>60</v>
      </c>
      <c r="C26" s="18" t="s">
        <v>61</v>
      </c>
      <c r="D26" s="18">
        <v>626</v>
      </c>
      <c r="E26" s="17">
        <f>684.8</f>
        <v>684.8</v>
      </c>
      <c r="F26" s="17">
        <f t="shared" si="1"/>
        <v>109.39297124600638</v>
      </c>
      <c r="G26" s="18"/>
    </row>
    <row r="27" spans="1:7" ht="12.75">
      <c r="A27" s="19"/>
      <c r="B27" s="19"/>
      <c r="C27" s="19"/>
      <c r="D27" s="19"/>
      <c r="E27" s="17"/>
      <c r="F27" s="22"/>
      <c r="G27" s="18"/>
    </row>
    <row r="28" spans="1:7" ht="3.75" customHeight="1">
      <c r="A28" s="19"/>
      <c r="B28" s="19"/>
      <c r="C28" s="19"/>
      <c r="D28" s="19"/>
      <c r="E28" s="17"/>
      <c r="F28" s="22"/>
      <c r="G28" s="18"/>
    </row>
    <row r="29" spans="1:7">
      <c r="A29" s="11" t="s">
        <v>62</v>
      </c>
      <c r="B29" s="21" t="s">
        <v>63</v>
      </c>
      <c r="C29" s="21"/>
      <c r="D29" s="21"/>
      <c r="E29" s="21"/>
      <c r="F29" s="21"/>
      <c r="G29" s="21"/>
    </row>
    <row r="30" spans="1:7" ht="12.75">
      <c r="A30" s="18" t="s">
        <v>64</v>
      </c>
      <c r="B30" s="19" t="s">
        <v>65</v>
      </c>
      <c r="C30" s="18" t="s">
        <v>66</v>
      </c>
      <c r="D30" s="17">
        <v>1197295</v>
      </c>
      <c r="E30" s="17">
        <f>116550+2413961</f>
        <v>2530511</v>
      </c>
      <c r="F30" s="17">
        <f t="shared" si="1"/>
        <v>211.35234006656671</v>
      </c>
      <c r="G30" s="18"/>
    </row>
    <row r="31" spans="1:7" ht="12.75">
      <c r="A31" s="19"/>
      <c r="B31" s="19"/>
      <c r="C31" s="19"/>
      <c r="D31" s="17"/>
      <c r="E31" s="17"/>
      <c r="F31" s="22"/>
      <c r="G31" s="18"/>
    </row>
    <row r="32" spans="1:7" ht="12.75">
      <c r="A32" s="19"/>
      <c r="B32" s="19"/>
      <c r="C32" s="19"/>
      <c r="D32" s="17"/>
      <c r="E32" s="17"/>
      <c r="F32" s="22"/>
      <c r="G32" s="18"/>
    </row>
    <row r="33" spans="1:7" ht="4.5" customHeight="1">
      <c r="A33" s="19"/>
      <c r="B33" s="19"/>
      <c r="C33" s="19"/>
      <c r="D33" s="17"/>
      <c r="E33" s="17"/>
      <c r="F33" s="22"/>
      <c r="G33" s="18"/>
    </row>
    <row r="34" spans="1:7" ht="12.75">
      <c r="A34" s="18" t="s">
        <v>67</v>
      </c>
      <c r="B34" s="19" t="s">
        <v>68</v>
      </c>
      <c r="C34" s="18" t="s">
        <v>18</v>
      </c>
      <c r="D34" s="18">
        <v>603</v>
      </c>
      <c r="E34" s="20">
        <v>555</v>
      </c>
      <c r="F34" s="17">
        <f t="shared" si="1"/>
        <v>92.039800995024876</v>
      </c>
      <c r="G34" s="18"/>
    </row>
    <row r="35" spans="1:7" ht="45" customHeight="1">
      <c r="A35" s="19"/>
      <c r="B35" s="19"/>
      <c r="C35" s="19"/>
      <c r="D35" s="19"/>
      <c r="E35" s="20"/>
      <c r="F35" s="17"/>
      <c r="G35" s="18"/>
    </row>
    <row r="36" spans="1:7" ht="12.75">
      <c r="A36" s="18" t="s">
        <v>69</v>
      </c>
      <c r="B36" s="19" t="s">
        <v>70</v>
      </c>
      <c r="C36" s="18" t="s">
        <v>24</v>
      </c>
      <c r="D36" s="18">
        <v>33</v>
      </c>
      <c r="E36" s="17">
        <v>41.8</v>
      </c>
      <c r="F36" s="17">
        <f t="shared" si="1"/>
        <v>126.66666666666666</v>
      </c>
      <c r="G36" s="18"/>
    </row>
    <row r="37" spans="1:7" ht="72.75" customHeight="1">
      <c r="A37" s="19"/>
      <c r="B37" s="19"/>
      <c r="C37" s="19"/>
      <c r="D37" s="19"/>
      <c r="E37" s="17"/>
      <c r="F37" s="17"/>
      <c r="G37" s="18"/>
    </row>
    <row r="38" spans="1:7" ht="12.75">
      <c r="A38" s="18" t="s">
        <v>71</v>
      </c>
      <c r="B38" s="19" t="s">
        <v>72</v>
      </c>
      <c r="C38" s="18" t="s">
        <v>73</v>
      </c>
      <c r="D38" s="18">
        <v>83</v>
      </c>
      <c r="E38" s="20">
        <f>67+23</f>
        <v>90</v>
      </c>
      <c r="F38" s="17">
        <f t="shared" si="1"/>
        <v>108.43373493975903</v>
      </c>
      <c r="G38" s="18"/>
    </row>
    <row r="39" spans="1:7" ht="16.5" customHeight="1">
      <c r="A39" s="19"/>
      <c r="B39" s="19"/>
      <c r="C39" s="19"/>
      <c r="D39" s="19"/>
      <c r="E39" s="20"/>
      <c r="F39" s="17"/>
      <c r="G39" s="18"/>
    </row>
    <row r="40" spans="1:7">
      <c r="A40" s="4"/>
      <c r="B40" s="4"/>
      <c r="C40" s="4"/>
      <c r="D40" s="4"/>
      <c r="E40" s="5"/>
      <c r="F40" s="5"/>
      <c r="G40" s="6"/>
    </row>
    <row r="41" spans="1:7">
      <c r="A41" s="7"/>
      <c r="B41" s="7"/>
      <c r="C41" s="7"/>
      <c r="D41" s="7"/>
      <c r="E41" s="8"/>
      <c r="F41" s="8"/>
      <c r="G41" s="9"/>
    </row>
    <row r="42" spans="1:7">
      <c r="A42" s="7"/>
      <c r="B42" s="7"/>
      <c r="C42" s="7"/>
      <c r="D42" s="7"/>
      <c r="E42" s="8"/>
      <c r="F42" s="8"/>
      <c r="G42" s="9"/>
    </row>
    <row r="43" spans="1:7">
      <c r="A43" s="7"/>
      <c r="B43" s="7"/>
      <c r="C43" s="7"/>
      <c r="D43" s="7"/>
      <c r="E43" s="8"/>
      <c r="F43" s="8"/>
      <c r="G43" s="9"/>
    </row>
    <row r="44" spans="1:7">
      <c r="A44" s="7"/>
      <c r="B44" s="7"/>
      <c r="C44" s="7"/>
      <c r="D44" s="7"/>
      <c r="E44" s="8"/>
      <c r="F44" s="8"/>
      <c r="G44" s="9"/>
    </row>
    <row r="45" spans="1:7">
      <c r="A45" s="7"/>
      <c r="B45" s="7"/>
      <c r="C45" s="7"/>
      <c r="D45" s="7"/>
      <c r="E45" s="8"/>
      <c r="F45" s="8"/>
      <c r="G45" s="9"/>
    </row>
    <row r="46" spans="1:7">
      <c r="A46" s="7"/>
      <c r="B46" s="7"/>
      <c r="C46" s="7"/>
      <c r="D46" s="7"/>
      <c r="E46" s="8"/>
      <c r="F46" s="8"/>
      <c r="G46" s="9"/>
    </row>
    <row r="47" spans="1:7">
      <c r="A47" s="7"/>
      <c r="B47" s="7"/>
      <c r="C47" s="7"/>
      <c r="D47" s="7"/>
      <c r="E47" s="8"/>
      <c r="F47" s="8"/>
      <c r="G47" s="9"/>
    </row>
    <row r="48" spans="1:7">
      <c r="A48" s="7"/>
      <c r="B48" s="7"/>
      <c r="C48" s="7"/>
      <c r="D48" s="7"/>
      <c r="E48" s="8"/>
      <c r="F48" s="8"/>
      <c r="G48" s="9"/>
    </row>
    <row r="49" spans="1:7">
      <c r="A49" s="7"/>
      <c r="B49" s="7"/>
      <c r="C49" s="7"/>
      <c r="D49" s="7"/>
      <c r="E49" s="8"/>
      <c r="F49" s="8"/>
      <c r="G49" s="9"/>
    </row>
    <row r="50" spans="1:7">
      <c r="A50" s="7"/>
      <c r="B50" s="7"/>
      <c r="C50" s="7"/>
      <c r="D50" s="7"/>
      <c r="E50" s="8"/>
      <c r="F50" s="8"/>
      <c r="G50" s="9"/>
    </row>
  </sheetData>
  <mergeCells count="71">
    <mergeCell ref="A1:G1"/>
    <mergeCell ref="A2:A3"/>
    <mergeCell ref="B2:B3"/>
    <mergeCell ref="C2:C3"/>
    <mergeCell ref="D2:E2"/>
    <mergeCell ref="F2:F3"/>
    <mergeCell ref="G2:G3"/>
    <mergeCell ref="B5:G5"/>
    <mergeCell ref="A6:A7"/>
    <mergeCell ref="B6:B7"/>
    <mergeCell ref="C6:C7"/>
    <mergeCell ref="D6:D7"/>
    <mergeCell ref="E6:E7"/>
    <mergeCell ref="F6:F7"/>
    <mergeCell ref="G6:G7"/>
    <mergeCell ref="B8:G8"/>
    <mergeCell ref="A9:A10"/>
    <mergeCell ref="B9:B10"/>
    <mergeCell ref="C9:C10"/>
    <mergeCell ref="D9:D10"/>
    <mergeCell ref="E9:E10"/>
    <mergeCell ref="F9:F10"/>
    <mergeCell ref="G9:G10"/>
    <mergeCell ref="B11:G11"/>
    <mergeCell ref="B13:G13"/>
    <mergeCell ref="B16:G16"/>
    <mergeCell ref="A21:A22"/>
    <mergeCell ref="B21:B22"/>
    <mergeCell ref="C21:C22"/>
    <mergeCell ref="D21:D22"/>
    <mergeCell ref="E21:E22"/>
    <mergeCell ref="F21:F22"/>
    <mergeCell ref="G21:G22"/>
    <mergeCell ref="B23:G23"/>
    <mergeCell ref="B25:G25"/>
    <mergeCell ref="A26:A28"/>
    <mergeCell ref="B26:B28"/>
    <mergeCell ref="C26:C28"/>
    <mergeCell ref="D26:D28"/>
    <mergeCell ref="E26:E28"/>
    <mergeCell ref="F26:F28"/>
    <mergeCell ref="G26:G28"/>
    <mergeCell ref="B29:G29"/>
    <mergeCell ref="A30:A33"/>
    <mergeCell ref="B30:B33"/>
    <mergeCell ref="C30:C33"/>
    <mergeCell ref="D30:D33"/>
    <mergeCell ref="E30:E33"/>
    <mergeCell ref="F30:F33"/>
    <mergeCell ref="G30:G33"/>
    <mergeCell ref="F34:F35"/>
    <mergeCell ref="G34:G35"/>
    <mergeCell ref="A36:A37"/>
    <mergeCell ref="B36:B37"/>
    <mergeCell ref="C36:C37"/>
    <mergeCell ref="D36:D37"/>
    <mergeCell ref="E36:E37"/>
    <mergeCell ref="F36:F37"/>
    <mergeCell ref="G36:G37"/>
    <mergeCell ref="A34:A35"/>
    <mergeCell ref="B34:B35"/>
    <mergeCell ref="C34:C35"/>
    <mergeCell ref="D34:D35"/>
    <mergeCell ref="E34:E35"/>
    <mergeCell ref="F38:F39"/>
    <mergeCell ref="G38:G39"/>
    <mergeCell ref="A38:A39"/>
    <mergeCell ref="B38:B39"/>
    <mergeCell ref="C38:C39"/>
    <mergeCell ref="D38:D39"/>
    <mergeCell ref="E38:E39"/>
  </mergeCells>
  <pageMargins left="0.70866141732283472" right="0.70866141732283472" top="0.74803149606299213" bottom="0.74803149606299213" header="0.51181102362204722" footer="0.51181102362204722"/>
  <pageSetup paperSize="9" scale="96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Целевые показатели</vt:lpstr>
      <vt:lpstr>'Целевые показатели'!Print_Titles</vt:lpstr>
      <vt:lpstr>'Целевые показатели'!Заголовки_для_печати</vt:lpstr>
      <vt:lpstr>'Целевые показатели'!Область_печати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Гордеева Ирина Михайловна</cp:lastModifiedBy>
  <cp:revision>14</cp:revision>
  <cp:lastPrinted>2024-08-13T09:33:36Z</cp:lastPrinted>
  <dcterms:created xsi:type="dcterms:W3CDTF">2023-08-25T14:01:22Z</dcterms:created>
  <dcterms:modified xsi:type="dcterms:W3CDTF">2024-08-13T09:35:18Z</dcterms:modified>
  <dc:language>ru-RU</dc:language>
</cp:coreProperties>
</file>