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4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hidePivotFieldList="1"/>
  <workbookProtection workbookPassword="A1E6" lockStructure="1"/>
  <bookViews>
    <workbookView showHorizontalScroll="0" showVerticalScroll="0" xWindow="-120" yWindow="-60" windowWidth="23250" windowHeight="13110" tabRatio="910" activeTab="3"/>
  </bookViews>
  <sheets>
    <sheet name="ПРОГРАММЫ" sheetId="12" r:id="rId1"/>
    <sheet name="РАСХОДЫ " sheetId="22" r:id="rId2"/>
    <sheet name="ДОХОДЫ" sheetId="18" r:id="rId3"/>
    <sheet name="БЮДЖЕТ" sheetId="16" r:id="rId4"/>
    <sheet name="Програм.расходы" sheetId="21" state="hidden" r:id="rId5"/>
    <sheet name="ПСР" sheetId="20" state="hidden" r:id="rId6"/>
    <sheet name="НД" sheetId="13" state="hidden" r:id="rId7"/>
    <sheet name="Доходы-расходы" sheetId="4" state="hidden" r:id="rId8"/>
    <sheet name="ДОХОДЫ (2)" sheetId="26" state="hidden" r:id="rId9"/>
    <sheet name="Дефицит-профицит" sheetId="3" state="hidden" r:id="rId10"/>
    <sheet name="Структура" sheetId="5" state="hidden" r:id="rId11"/>
    <sheet name="Доходы1" sheetId="6" state="hidden" r:id="rId12"/>
    <sheet name="Расходы" sheetId="7" state="hidden" r:id="rId13"/>
    <sheet name="Республиканские программы" sheetId="8" state="hidden" r:id="rId14"/>
    <sheet name="БП" sheetId="27" state="hidden" r:id="rId15"/>
    <sheet name="Ненал.доходы" sheetId="24" state="hidden" r:id="rId16"/>
    <sheet name="нал.доходы" sheetId="14" state="hidden" r:id="rId17"/>
    <sheet name="РП" sheetId="9" state="hidden" r:id="rId18"/>
  </sheets>
  <definedNames>
    <definedName name="_xlnm.Print_Area" localSheetId="3">БЮДЖЕТ!$A$1:$R$23</definedName>
    <definedName name="_xlnm.Print_Area" localSheetId="2">ДОХОДЫ!$A$1:$BH$21</definedName>
    <definedName name="_xlnm.Print_Area" localSheetId="0">ПРОГРАММЫ!$A$1:$E$6</definedName>
  </definedNames>
  <calcPr calcId="145621"/>
</workbook>
</file>

<file path=xl/calcChain.xml><?xml version="1.0" encoding="utf-8"?>
<calcChain xmlns="http://schemas.openxmlformats.org/spreadsheetml/2006/main">
  <c r="B1" i="7" l="1"/>
  <c r="J2" i="13" l="1"/>
  <c r="J4" i="8" l="1"/>
  <c r="J3" i="8"/>
  <c r="J2" i="8"/>
  <c r="R4" i="4" l="1"/>
  <c r="R2" i="4"/>
  <c r="B1" i="6" l="1"/>
  <c r="B2" i="6" s="1"/>
  <c r="D16" i="5" l="1"/>
  <c r="C16" i="5"/>
  <c r="B16" i="5"/>
  <c r="D12" i="5"/>
  <c r="C12" i="5"/>
  <c r="B12" i="5"/>
  <c r="Y3" i="13"/>
  <c r="Y4" i="13"/>
  <c r="Y2" i="13"/>
  <c r="B1" i="27"/>
  <c r="B6" i="27" s="1"/>
  <c r="B1" i="24"/>
  <c r="B4" i="24" s="1"/>
  <c r="B1" i="14"/>
  <c r="B8" i="14" s="1"/>
  <c r="B1" i="26"/>
  <c r="B22" i="26" s="1"/>
  <c r="Q4" i="13"/>
  <c r="Q3" i="13"/>
  <c r="Q2" i="13"/>
  <c r="B1" i="3"/>
  <c r="B1" i="9"/>
  <c r="B3" i="7"/>
  <c r="B3" i="6"/>
  <c r="E9" i="4"/>
  <c r="E8" i="4"/>
  <c r="E7" i="4"/>
  <c r="P4" i="4"/>
  <c r="L4" i="4"/>
  <c r="P3" i="4"/>
  <c r="L3" i="4"/>
  <c r="P2" i="4"/>
  <c r="L2" i="4"/>
  <c r="J4" i="13"/>
  <c r="J3" i="13"/>
  <c r="J4" i="20"/>
  <c r="J3" i="20"/>
  <c r="J2" i="20"/>
  <c r="B1" i="21"/>
  <c r="D5" i="12"/>
  <c r="D4" i="12"/>
  <c r="D3" i="12"/>
  <c r="D6" i="12"/>
  <c r="A6" i="12"/>
  <c r="A5" i="12"/>
  <c r="A4" i="12"/>
  <c r="A3" i="12"/>
  <c r="R3" i="4" l="1"/>
  <c r="B7" i="26"/>
  <c r="B3" i="26"/>
  <c r="B8" i="27"/>
  <c r="B16" i="3"/>
  <c r="D17" i="3" s="1"/>
  <c r="B13" i="3"/>
  <c r="B14" i="3"/>
  <c r="B23" i="26"/>
  <c r="B20" i="26"/>
  <c r="B24" i="26"/>
  <c r="B19" i="26"/>
  <c r="B9" i="26"/>
  <c r="B7" i="24"/>
  <c r="B6" i="24"/>
  <c r="B3" i="24"/>
  <c r="B5" i="24"/>
  <c r="B2" i="24"/>
  <c r="B21" i="26"/>
  <c r="B18" i="26"/>
  <c r="B3" i="27"/>
  <c r="B2" i="27"/>
  <c r="B7" i="27"/>
  <c r="B4" i="27"/>
  <c r="B5" i="27"/>
  <c r="B16" i="26"/>
  <c r="B11" i="26"/>
  <c r="B15" i="26"/>
  <c r="B13" i="26"/>
  <c r="B12" i="26"/>
  <c r="B14" i="26"/>
  <c r="B6" i="26"/>
  <c r="B5" i="26"/>
  <c r="B8" i="26"/>
  <c r="B4" i="26"/>
  <c r="B2" i="26"/>
  <c r="B4" i="3"/>
  <c r="B7" i="3"/>
  <c r="B11" i="3"/>
  <c r="B15" i="3"/>
  <c r="B2" i="3"/>
  <c r="B5" i="3"/>
  <c r="B9" i="3"/>
  <c r="B8" i="3"/>
  <c r="B12" i="3"/>
  <c r="B3" i="3"/>
  <c r="B6" i="3"/>
  <c r="B10" i="3"/>
  <c r="B4" i="7"/>
  <c r="B6" i="9"/>
  <c r="E6" i="12" s="1"/>
  <c r="B2" i="9"/>
  <c r="B3" i="12" s="1"/>
  <c r="B8" i="21"/>
  <c r="B4" i="21"/>
  <c r="B4" i="6"/>
  <c r="B5" i="14"/>
  <c r="B5" i="21"/>
  <c r="B9" i="21"/>
  <c r="B2" i="14"/>
  <c r="B6" i="14"/>
  <c r="B3" i="9"/>
  <c r="B4" i="12" s="1"/>
  <c r="B7" i="9"/>
  <c r="E3" i="12" s="1"/>
  <c r="B9" i="14"/>
  <c r="B2" i="21"/>
  <c r="B6" i="21"/>
  <c r="B2" i="7"/>
  <c r="B3" i="14"/>
  <c r="B7" i="14"/>
  <c r="B4" i="9"/>
  <c r="B5" i="12" s="1"/>
  <c r="B8" i="9"/>
  <c r="E4" i="12" s="1"/>
  <c r="B3" i="21"/>
  <c r="B7" i="21"/>
  <c r="B4" i="14"/>
  <c r="B5" i="9"/>
  <c r="B6" i="12" s="1"/>
  <c r="B9" i="9"/>
  <c r="E5" i="12" s="1"/>
  <c r="D15" i="3" l="1"/>
  <c r="D13" i="3"/>
  <c r="D14" i="3"/>
  <c r="B10" i="14"/>
  <c r="B10" i="21"/>
  <c r="B25" i="26"/>
  <c r="B9" i="27"/>
  <c r="B8" i="24"/>
  <c r="B17" i="26"/>
  <c r="B10" i="26"/>
  <c r="I5" i="16"/>
  <c r="C5" i="16"/>
  <c r="B17" i="3"/>
  <c r="B10" i="9"/>
  <c r="I2" i="16" l="1"/>
</calcChain>
</file>

<file path=xl/sharedStrings.xml><?xml version="1.0" encoding="utf-8"?>
<sst xmlns="http://schemas.openxmlformats.org/spreadsheetml/2006/main" count="209" uniqueCount="83">
  <si>
    <t>Социальная политика</t>
  </si>
  <si>
    <t>Образование</t>
  </si>
  <si>
    <t>Национальная экономика</t>
  </si>
  <si>
    <t>Жилищно-коммунальное хозяйство</t>
  </si>
  <si>
    <t>Охрана окружающей среды</t>
  </si>
  <si>
    <t>ИТОГО:</t>
  </si>
  <si>
    <t>Столбец1</t>
  </si>
  <si>
    <t>Неналоговые доходы</t>
  </si>
  <si>
    <t>Безвозмездные поступления</t>
  </si>
  <si>
    <t>Налоговые доходы</t>
  </si>
  <si>
    <t>ИТОГО (расходы):</t>
  </si>
  <si>
    <t>ИТОГО (доходы):</t>
  </si>
  <si>
    <t>Дефицит бюджета:</t>
  </si>
  <si>
    <t>Средства массовой информации</t>
  </si>
  <si>
    <t>Профицит бюджета:</t>
  </si>
  <si>
    <t>2023 г. ФАКТ</t>
  </si>
  <si>
    <t>2024 г. ПЛАН</t>
  </si>
  <si>
    <t>Физическая культура и спорт</t>
  </si>
  <si>
    <t>ИТОГО</t>
  </si>
  <si>
    <t>Налог на доходы физических лиц</t>
  </si>
  <si>
    <t>Земельный налог</t>
  </si>
  <si>
    <t>Государственная пошлина</t>
  </si>
  <si>
    <t xml:space="preserve">ИТОГО </t>
  </si>
  <si>
    <t>РАЗДЕЛЫ РАСХОДОВ</t>
  </si>
  <si>
    <t>ПРОГРАММНАЯ СТРУКТУРА РАСХОДОВ</t>
  </si>
  <si>
    <t>Доходы от использования имущества, находящегося в муниципальной собственности</t>
  </si>
  <si>
    <t>Прочие неналоговые доходы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</si>
  <si>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</si>
  <si>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</si>
  <si>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</si>
  <si>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</si>
  <si>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</si>
  <si>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</si>
  <si>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ИТОГО (налоговые доходы):</t>
  </si>
  <si>
    <t>ИТОГО Налоговые доходы</t>
  </si>
  <si>
    <t>ИТОГО Неналоговые доходы</t>
  </si>
  <si>
    <t>ИТОГО Безвозмездные поступления</t>
  </si>
  <si>
    <t>ИТОГО (неналоговые доходы):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</si>
  <si>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</si>
  <si>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</si>
  <si>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ИТОГО (безвозмездные поступления):</t>
  </si>
  <si>
    <t>Акцизы</t>
  </si>
  <si>
    <t>2024 г. ФАКТ</t>
  </si>
  <si>
    <t>Упрощенная система налогообложения</t>
  </si>
  <si>
    <t>Патентная система налогообложения</t>
  </si>
  <si>
    <t>Прочие налоговые доходы</t>
  </si>
  <si>
    <t>Общегосударственные вопросы (млн. руб.)</t>
  </si>
  <si>
    <t>Национальная  безопасность и правоохранительная деятельность (млн. руб.)</t>
  </si>
  <si>
    <t>Национальная экономика (млн. руб.)</t>
  </si>
  <si>
    <t>Жилищно-коммунальное хозяйство (млн. руб.)</t>
  </si>
  <si>
    <t>Охрана окружающей среды (млн. руб.)</t>
  </si>
  <si>
    <t>Образование (млн. руб.)</t>
  </si>
  <si>
    <t>Социальная политика (млн. руб.)</t>
  </si>
  <si>
    <t>Физическая культура и спорт (млн. руб.)</t>
  </si>
  <si>
    <t>Средства массовой информации (млн. руб.)</t>
  </si>
  <si>
    <t>Налоговые доходы (млн. руб.)</t>
  </si>
  <si>
    <t>Неналоговые доходы (млн. руб.)</t>
  </si>
  <si>
    <t>Безвозмездные поступления (млн. руб.)</t>
  </si>
  <si>
    <t>Прочие возмездные поступления</t>
  </si>
  <si>
    <t>Совершенствование социально-экономической политики на территории городского округа Верхняя Пышма до 2027 года</t>
  </si>
  <si>
    <t>Повышение эффективности управления муниципальной собственностью на территории городского округа Верхняя Пышма до 2027 года</t>
  </si>
  <si>
    <t>Управление муниципальными финансами городского округа Верхняя Пышма до 2027 года</t>
  </si>
  <si>
    <t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t>
  </si>
  <si>
    <t>Развитие социальной сферы в городском округе Верхняя Пышма до 2027 года</t>
  </si>
  <si>
    <t>Реализация основных направлений муниципальной политики в строительном комплексе на территории городского округа Верхняя Пышма до 2027 года</t>
  </si>
  <si>
    <t>Реализация основных направлений социальной политики на территории городского округа Верхняя Пышма до 2027 года</t>
  </si>
  <si>
    <t>Формирование современной городской среды на территории городского округа Верхняя Пышма до 2030 года</t>
  </si>
  <si>
    <t>Общегосударственные расходы</t>
  </si>
  <si>
    <t>Национальная безопасность и правоохранительная деятельность</t>
  </si>
  <si>
    <t>Доходы от продажи материальных и нематериальных активов</t>
  </si>
  <si>
    <t>Налог на имущество физических лиц</t>
  </si>
  <si>
    <t>Штрафы, санкции, возмещение ущерба</t>
  </si>
  <si>
    <t>Культура и кинематография (млн. руб.)</t>
  </si>
  <si>
    <t>Культура и кинематография</t>
  </si>
  <si>
    <t>Прочие безвозмездные поступления</t>
  </si>
  <si>
    <t>млн. руб.</t>
  </si>
  <si>
    <t>СТРУКТУРА РАСХОДОВ</t>
  </si>
  <si>
    <t>СТРУКТУРА ДОХОДОВ</t>
  </si>
  <si>
    <t xml:space="preserve">ПРОФИЦИТ* (+)/ДЕФИЦИТ** (-) БЮДЖЕТА   
</t>
  </si>
  <si>
    <t xml:space="preserve">* превышение доходов бюджета над его расходами
</t>
  </si>
  <si>
    <t xml:space="preserve">** превышение расходов бюджета над его доходами
</t>
  </si>
  <si>
    <t>Бюджет городского округа Верхняя Пышма</t>
  </si>
  <si>
    <t>млн.руб.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</si>
</sst>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_ ;\-#,##0.0\ "/>
    <numFmt numFmtId="165" formatCode="#,##0.0"/>
  </numFmts>
  <fonts count="6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b/>
      <sz val="18"/>
      <color rgb="FF002060"/>
      <name val="Arial Black"/>
      <family val="2"/>
      <charset val="204"/>
    </font>
    <font>
      <b/>
      <sz val="18"/>
      <color rgb="FF002060"/>
      <name val="Calibri Light"/>
      <family val="1"/>
      <charset val="204"/>
      <scheme val="major"/>
    </font>
    <font>
      <sz val="11"/>
      <color rgb="FF002060"/>
      <name val="Calibri"/>
      <family val="2"/>
      <charset val="204"/>
      <scheme val="minor"/>
    </font>
    <font>
      <sz val="26"/>
      <color rgb="FF002060"/>
      <name val="Calibri"/>
      <family val="2"/>
      <charset val="204"/>
      <scheme val="minor"/>
    </font>
    <font>
      <i/>
      <sz val="28"/>
      <color rgb="FF002060"/>
      <name val="Calibri Light"/>
      <family val="1"/>
      <charset val="204"/>
      <scheme val="major"/>
    </font>
    <font>
      <b/>
      <i/>
      <sz val="26"/>
      <color rgb="FF002060"/>
      <name val="Calibri Light"/>
      <family val="1"/>
      <charset val="204"/>
      <scheme val="major"/>
    </font>
    <font>
      <i/>
      <sz val="18"/>
      <color rgb="FF002060"/>
      <name val="Calibri Light"/>
      <family val="1"/>
      <charset val="204"/>
      <scheme val="major"/>
    </font>
    <font>
      <sz val="11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i/>
      <sz val="28"/>
      <color theme="0"/>
      <name val="Calibri Light"/>
      <family val="1"/>
      <charset val="204"/>
      <scheme val="major"/>
    </font>
    <font>
      <sz val="16"/>
      <color theme="1"/>
      <name val="Calibri"/>
      <family val="2"/>
      <charset val="204"/>
      <scheme val="minor"/>
    </font>
    <font>
      <b/>
      <i/>
      <sz val="26"/>
      <color theme="0"/>
      <name val="Arial"/>
      <family val="2"/>
      <charset val="204"/>
    </font>
    <font>
      <sz val="11"/>
      <color rgb="FF002060"/>
      <name val="Arial"/>
      <family val="2"/>
      <charset val="204"/>
    </font>
    <font>
      <sz val="26"/>
      <color theme="0"/>
      <name val="Arial"/>
      <family val="2"/>
      <charset val="204"/>
    </font>
    <font>
      <b/>
      <i/>
      <sz val="26"/>
      <color rgb="FF002060"/>
      <name val="Arial"/>
      <family val="2"/>
      <charset val="204"/>
    </font>
    <font>
      <i/>
      <sz val="18"/>
      <color rgb="FF002060"/>
      <name val="Arial"/>
      <family val="2"/>
      <charset val="204"/>
    </font>
    <font>
      <i/>
      <sz val="28"/>
      <color rgb="FF002060"/>
      <name val="Arial"/>
      <family val="2"/>
      <charset val="204"/>
    </font>
    <font>
      <i/>
      <sz val="28"/>
      <color theme="0"/>
      <name val="Arial"/>
      <family val="2"/>
      <charset val="204"/>
    </font>
    <font>
      <sz val="26"/>
      <color rgb="FF00206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20"/>
      <color rgb="FF002060"/>
      <name val="Calibri"/>
      <family val="2"/>
      <charset val="204"/>
      <scheme val="minor"/>
    </font>
    <font>
      <b/>
      <sz val="14"/>
      <color rgb="FF002060"/>
      <name val="Arial"/>
      <family val="2"/>
      <charset val="204"/>
    </font>
    <font>
      <sz val="48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color theme="8"/>
      <name val="Arial"/>
      <family val="2"/>
      <charset val="204"/>
    </font>
    <font>
      <b/>
      <sz val="28"/>
      <color theme="0"/>
      <name val="Arial"/>
      <family val="2"/>
      <charset val="204"/>
    </font>
    <font>
      <b/>
      <i/>
      <sz val="28"/>
      <color theme="0"/>
      <name val="Arial"/>
      <family val="2"/>
      <charset val="204"/>
    </font>
    <font>
      <sz val="28"/>
      <color theme="0"/>
      <name val="Arial"/>
      <family val="2"/>
      <charset val="204"/>
    </font>
    <font>
      <b/>
      <sz val="22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sz val="20"/>
      <color rgb="FFFFFFFF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8"/>
      <color rgb="FF002060"/>
      <name val="Arial"/>
      <family val="2"/>
      <charset val="204"/>
    </font>
    <font>
      <b/>
      <sz val="32"/>
      <color rgb="FF002060"/>
      <name val="Arial"/>
      <family val="2"/>
      <charset val="204"/>
    </font>
    <font>
      <sz val="32"/>
      <color rgb="FF002060"/>
      <name val="Calibri"/>
      <family val="2"/>
      <charset val="204"/>
      <scheme val="minor"/>
    </font>
    <font>
      <b/>
      <sz val="32"/>
      <color rgb="FF002060"/>
      <name val="Calibri"/>
      <family val="2"/>
      <charset val="204"/>
      <scheme val="minor"/>
    </font>
    <font>
      <sz val="1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4"/>
      <color theme="0"/>
      <name val="Arial"/>
      <family val="2"/>
      <charset val="204"/>
    </font>
    <font>
      <b/>
      <sz val="28"/>
      <name val="Arial"/>
      <family val="2"/>
      <charset val="204"/>
    </font>
    <font>
      <sz val="28"/>
      <name val="Arial"/>
      <family val="2"/>
      <charset val="204"/>
    </font>
    <font>
      <b/>
      <sz val="22"/>
      <name val="Arial"/>
      <family val="2"/>
      <charset val="204"/>
    </font>
    <font>
      <b/>
      <i/>
      <sz val="32"/>
      <name val="Arial"/>
      <family val="2"/>
      <charset val="204"/>
    </font>
    <font>
      <b/>
      <sz val="18"/>
      <name val="Arial"/>
      <family val="2"/>
      <charset val="204"/>
    </font>
    <font>
      <b/>
      <sz val="20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4"/>
      <color rgb="FF000000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32"/>
      <name val="Arial"/>
      <family val="2"/>
      <charset val="204"/>
    </font>
    <font>
      <sz val="3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4E2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/>
    <xf numFmtId="4" fontId="3" fillId="0" borderId="0" xfId="0" applyNumberFormat="1" applyFont="1" applyFill="1" applyAlignment="1">
      <alignment wrapText="1"/>
    </xf>
    <xf numFmtId="0" fontId="3" fillId="0" borderId="0" xfId="0" applyFont="1" applyFill="1"/>
    <xf numFmtId="0" fontId="2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1" fillId="0" borderId="0" xfId="0" applyFont="1"/>
    <xf numFmtId="0" fontId="3" fillId="0" borderId="1" xfId="0" applyFont="1" applyFill="1" applyBorder="1"/>
    <xf numFmtId="0" fontId="5" fillId="0" borderId="1" xfId="0" applyFont="1" applyBorder="1"/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0" fillId="0" borderId="0" xfId="0" applyFont="1" applyFill="1"/>
    <xf numFmtId="0" fontId="9" fillId="2" borderId="0" xfId="0" applyFont="1" applyFill="1"/>
    <xf numFmtId="3" fontId="7" fillId="2" borderId="0" xfId="0" applyNumberFormat="1" applyFont="1" applyFill="1"/>
    <xf numFmtId="0" fontId="8" fillId="2" borderId="0" xfId="0" applyFont="1" applyFill="1"/>
    <xf numFmtId="3" fontId="12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1" fillId="2" borderId="0" xfId="0" applyFont="1" applyFill="1"/>
    <xf numFmtId="0" fontId="17" fillId="2" borderId="0" xfId="0" applyFont="1" applyFill="1"/>
    <xf numFmtId="0" fontId="19" fillId="2" borderId="0" xfId="0" applyFont="1" applyFill="1" applyAlignment="1">
      <alignment horizontal="left" vertical="center"/>
    </xf>
    <xf numFmtId="0" fontId="10" fillId="2" borderId="0" xfId="0" applyFont="1" applyFill="1"/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Border="1"/>
    <xf numFmtId="0" fontId="9" fillId="3" borderId="0" xfId="0" applyFont="1" applyFill="1"/>
    <xf numFmtId="165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/>
    <xf numFmtId="165" fontId="29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Fill="1"/>
    <xf numFmtId="165" fontId="3" fillId="0" borderId="0" xfId="0" applyNumberFormat="1" applyFont="1" applyFill="1" applyAlignment="1">
      <alignment wrapText="1"/>
    </xf>
    <xf numFmtId="165" fontId="0" fillId="0" borderId="0" xfId="0" applyNumberFormat="1" applyFill="1"/>
    <xf numFmtId="165" fontId="0" fillId="0" borderId="0" xfId="0" applyNumberFormat="1"/>
    <xf numFmtId="0" fontId="0" fillId="0" borderId="0" xfId="0" applyAlignment="1">
      <alignment wrapText="1"/>
    </xf>
    <xf numFmtId="165" fontId="2" fillId="0" borderId="0" xfId="0" applyNumberFormat="1" applyFont="1" applyFill="1"/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wrapText="1"/>
    </xf>
    <xf numFmtId="165" fontId="3" fillId="0" borderId="0" xfId="0" applyNumberFormat="1" applyFont="1"/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/>
    <xf numFmtId="4" fontId="0" fillId="0" borderId="0" xfId="0" applyNumberFormat="1"/>
    <xf numFmtId="0" fontId="33" fillId="0" borderId="0" xfId="0" applyFont="1" applyFill="1"/>
    <xf numFmtId="164" fontId="3" fillId="0" borderId="0" xfId="1" applyNumberFormat="1" applyFont="1"/>
    <xf numFmtId="165" fontId="3" fillId="0" borderId="1" xfId="0" applyNumberFormat="1" applyFont="1" applyBorder="1"/>
    <xf numFmtId="165" fontId="2" fillId="0" borderId="1" xfId="0" applyNumberFormat="1" applyFont="1" applyBorder="1"/>
    <xf numFmtId="165" fontId="0" fillId="0" borderId="1" xfId="0" applyNumberFormat="1" applyBorder="1"/>
    <xf numFmtId="0" fontId="3" fillId="0" borderId="0" xfId="0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165" fontId="1" fillId="0" borderId="0" xfId="0" applyNumberFormat="1" applyFont="1"/>
    <xf numFmtId="0" fontId="22" fillId="0" borderId="5" xfId="0" applyFont="1" applyFill="1" applyBorder="1"/>
    <xf numFmtId="0" fontId="22" fillId="0" borderId="7" xfId="0" applyFont="1" applyFill="1" applyBorder="1"/>
    <xf numFmtId="0" fontId="34" fillId="0" borderId="0" xfId="0" applyFont="1" applyFill="1" applyBorder="1"/>
    <xf numFmtId="0" fontId="34" fillId="0" borderId="8" xfId="0" applyFont="1" applyFill="1" applyBorder="1"/>
    <xf numFmtId="0" fontId="36" fillId="0" borderId="0" xfId="0" applyFont="1" applyFill="1" applyBorder="1" applyAlignment="1">
      <alignment horizontal="left" vertical="center"/>
    </xf>
    <xf numFmtId="0" fontId="16" fillId="0" borderId="0" xfId="0" applyFont="1" applyFill="1" applyBorder="1"/>
    <xf numFmtId="0" fontId="38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48" fillId="0" borderId="0" xfId="0" applyFont="1" applyFill="1" applyBorder="1"/>
    <xf numFmtId="0" fontId="5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center"/>
    </xf>
    <xf numFmtId="0" fontId="9" fillId="0" borderId="5" xfId="0" applyFont="1" applyFill="1" applyBorder="1"/>
    <xf numFmtId="0" fontId="9" fillId="0" borderId="0" xfId="0" applyFont="1" applyFill="1" applyBorder="1"/>
    <xf numFmtId="0" fontId="9" fillId="0" borderId="6" xfId="0" applyFont="1" applyFill="1" applyBorder="1"/>
    <xf numFmtId="0" fontId="9" fillId="0" borderId="0" xfId="0" applyFont="1" applyFill="1"/>
    <xf numFmtId="3" fontId="7" fillId="0" borderId="0" xfId="0" applyNumberFormat="1" applyFont="1" applyFill="1" applyBorder="1"/>
    <xf numFmtId="0" fontId="47" fillId="0" borderId="0" xfId="0" applyFont="1" applyFill="1" applyBorder="1"/>
    <xf numFmtId="0" fontId="8" fillId="0" borderId="0" xfId="0" applyFont="1" applyFill="1" applyBorder="1"/>
    <xf numFmtId="0" fontId="44" fillId="0" borderId="0" xfId="0" applyFont="1" applyFill="1" applyBorder="1" applyAlignment="1">
      <alignment horizontal="left"/>
    </xf>
    <xf numFmtId="0" fontId="45" fillId="0" borderId="0" xfId="0" applyFont="1" applyFill="1" applyBorder="1"/>
    <xf numFmtId="0" fontId="46" fillId="0" borderId="0" xfId="0" applyFont="1" applyFill="1" applyBorder="1"/>
    <xf numFmtId="3" fontId="12" fillId="0" borderId="0" xfId="0" applyNumberFormat="1" applyFont="1" applyFill="1" applyBorder="1" applyAlignment="1">
      <alignment horizontal="left" vertical="center"/>
    </xf>
    <xf numFmtId="0" fontId="30" fillId="0" borderId="5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0" fontId="9" fillId="0" borderId="9" xfId="0" applyFont="1" applyFill="1" applyBorder="1"/>
    <xf numFmtId="0" fontId="10" fillId="0" borderId="0" xfId="0" applyFont="1" applyFill="1"/>
    <xf numFmtId="0" fontId="55" fillId="0" borderId="0" xfId="0" applyFont="1" applyFill="1" applyBorder="1"/>
    <xf numFmtId="0" fontId="57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left" vertical="center"/>
    </xf>
    <xf numFmtId="0" fontId="22" fillId="0" borderId="0" xfId="0" applyFont="1" applyFill="1"/>
    <xf numFmtId="0" fontId="14" fillId="0" borderId="0" xfId="0" applyFont="1" applyFill="1"/>
    <xf numFmtId="0" fontId="40" fillId="0" borderId="0" xfId="0" applyFont="1" applyFill="1" applyAlignment="1">
      <alignment horizontal="center" vertical="top" readingOrder="1"/>
    </xf>
    <xf numFmtId="3" fontId="24" fillId="0" borderId="0" xfId="0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0" fontId="23" fillId="0" borderId="0" xfId="0" applyFont="1" applyFill="1"/>
    <xf numFmtId="0" fontId="16" fillId="0" borderId="0" xfId="0" applyFont="1" applyFill="1"/>
    <xf numFmtId="0" fontId="27" fillId="0" borderId="0" xfId="0" applyFont="1" applyFill="1" applyAlignment="1">
      <alignment horizontal="left" vertical="center"/>
    </xf>
    <xf numFmtId="0" fontId="28" fillId="0" borderId="0" xfId="0" applyFont="1" applyFill="1"/>
    <xf numFmtId="0" fontId="49" fillId="0" borderId="0" xfId="0" applyFont="1" applyFill="1"/>
    <xf numFmtId="0" fontId="14" fillId="0" borderId="2" xfId="0" applyFont="1" applyFill="1" applyBorder="1"/>
    <xf numFmtId="0" fontId="15" fillId="0" borderId="3" xfId="0" applyFont="1" applyFill="1" applyBorder="1"/>
    <xf numFmtId="0" fontId="14" fillId="0" borderId="3" xfId="0" applyFont="1" applyFill="1" applyBorder="1"/>
    <xf numFmtId="0" fontId="14" fillId="0" borderId="4" xfId="0" applyFont="1" applyFill="1" applyBorder="1"/>
    <xf numFmtId="3" fontId="15" fillId="0" borderId="0" xfId="0" applyNumberFormat="1" applyFont="1" applyFill="1"/>
    <xf numFmtId="0" fontId="15" fillId="0" borderId="0" xfId="0" applyFont="1" applyFill="1"/>
    <xf numFmtId="0" fontId="24" fillId="0" borderId="5" xfId="0" applyFont="1" applyFill="1" applyBorder="1" applyAlignment="1">
      <alignment vertical="center"/>
    </xf>
    <xf numFmtId="0" fontId="6" fillId="0" borderId="0" xfId="0" applyFont="1" applyFill="1" applyBorder="1"/>
    <xf numFmtId="0" fontId="32" fillId="0" borderId="0" xfId="0" applyFont="1" applyFill="1" applyBorder="1"/>
    <xf numFmtId="0" fontId="14" fillId="0" borderId="0" xfId="0" applyFont="1" applyFill="1" applyBorder="1"/>
    <xf numFmtId="0" fontId="31" fillId="0" borderId="5" xfId="0" applyFont="1" applyFill="1" applyBorder="1" applyAlignment="1">
      <alignment horizontal="center" vertical="center" wrapText="1"/>
    </xf>
    <xf numFmtId="164" fontId="31" fillId="0" borderId="0" xfId="0" applyNumberFormat="1" applyFont="1" applyFill="1" applyBorder="1" applyAlignment="1">
      <alignment horizontal="right" vertical="top"/>
    </xf>
    <xf numFmtId="0" fontId="31" fillId="0" borderId="0" xfId="0" applyFont="1" applyFill="1" applyBorder="1" applyAlignment="1">
      <alignment vertical="top" wrapText="1"/>
    </xf>
    <xf numFmtId="0" fontId="31" fillId="0" borderId="0" xfId="0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right" vertical="top"/>
    </xf>
    <xf numFmtId="0" fontId="31" fillId="0" borderId="0" xfId="0" applyFont="1" applyFill="1" applyBorder="1" applyAlignment="1" applyProtection="1">
      <alignment vertical="top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7" xfId="0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right" vertical="top"/>
    </xf>
    <xf numFmtId="0" fontId="31" fillId="0" borderId="8" xfId="0" applyFont="1" applyFill="1" applyBorder="1" applyAlignment="1">
      <alignment vertical="top" wrapText="1"/>
    </xf>
    <xf numFmtId="0" fontId="31" fillId="0" borderId="8" xfId="0" applyFont="1" applyFill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right" vertical="top"/>
    </xf>
    <xf numFmtId="0" fontId="43" fillId="0" borderId="0" xfId="0" applyFont="1" applyFill="1"/>
    <xf numFmtId="0" fontId="48" fillId="4" borderId="0" xfId="0" applyFont="1" applyFill="1" applyBorder="1"/>
    <xf numFmtId="0" fontId="22" fillId="4" borderId="5" xfId="0" applyFont="1" applyFill="1" applyBorder="1"/>
    <xf numFmtId="0" fontId="54" fillId="4" borderId="0" xfId="0" applyFont="1" applyFill="1" applyBorder="1" applyAlignment="1">
      <alignment horizontal="center" vertical="center"/>
    </xf>
    <xf numFmtId="3" fontId="54" fillId="4" borderId="0" xfId="0" applyNumberFormat="1" applyFont="1" applyFill="1" applyBorder="1" applyAlignment="1">
      <alignment horizontal="center" vertical="center"/>
    </xf>
    <xf numFmtId="0" fontId="55" fillId="4" borderId="0" xfId="0" applyFont="1" applyFill="1" applyBorder="1"/>
    <xf numFmtId="0" fontId="22" fillId="4" borderId="0" xfId="0" applyFont="1" applyFill="1"/>
    <xf numFmtId="0" fontId="56" fillId="4" borderId="0" xfId="0" applyFont="1" applyFill="1" applyBorder="1"/>
    <xf numFmtId="0" fontId="59" fillId="4" borderId="0" xfId="0" applyFont="1" applyFill="1" applyAlignment="1">
      <alignment horizontal="center" vertical="center"/>
    </xf>
    <xf numFmtId="0" fontId="57" fillId="4" borderId="0" xfId="0" applyFont="1" applyFill="1" applyBorder="1" applyAlignment="1">
      <alignment horizontal="center" vertical="center"/>
    </xf>
    <xf numFmtId="165" fontId="55" fillId="4" borderId="0" xfId="0" applyNumberFormat="1" applyFont="1" applyFill="1" applyBorder="1" applyAlignment="1">
      <alignment horizontal="center"/>
    </xf>
    <xf numFmtId="0" fontId="59" fillId="4" borderId="0" xfId="0" applyFont="1" applyFill="1" applyAlignment="1">
      <alignment horizontal="left" vertical="center"/>
    </xf>
    <xf numFmtId="0" fontId="34" fillId="4" borderId="0" xfId="0" applyFont="1" applyFill="1" applyBorder="1"/>
    <xf numFmtId="165" fontId="55" fillId="4" borderId="0" xfId="0" applyNumberFormat="1" applyFont="1" applyFill="1" applyBorder="1" applyAlignment="1">
      <alignment horizontal="center" vertical="center"/>
    </xf>
    <xf numFmtId="165" fontId="57" fillId="4" borderId="0" xfId="0" applyNumberFormat="1" applyFont="1" applyFill="1" applyBorder="1" applyAlignment="1">
      <alignment horizontal="left" vertical="center"/>
    </xf>
    <xf numFmtId="0" fontId="31" fillId="0" borderId="6" xfId="0" applyFont="1" applyFill="1" applyBorder="1" applyAlignment="1">
      <alignment vertical="center"/>
    </xf>
    <xf numFmtId="0" fontId="17" fillId="2" borderId="0" xfId="0" applyFont="1" applyFill="1" applyAlignment="1">
      <alignment wrapText="1"/>
    </xf>
    <xf numFmtId="0" fontId="17" fillId="0" borderId="0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5" fontId="51" fillId="0" borderId="0" xfId="0" applyNumberFormat="1" applyFont="1" applyFill="1" applyBorder="1" applyAlignment="1">
      <alignment horizontal="center" vertical="center"/>
    </xf>
    <xf numFmtId="165" fontId="52" fillId="0" borderId="0" xfId="0" applyNumberFormat="1" applyFont="1" applyFill="1" applyBorder="1" applyAlignment="1"/>
    <xf numFmtId="165" fontId="35" fillId="0" borderId="0" xfId="0" applyNumberFormat="1" applyFont="1" applyFill="1" applyBorder="1" applyAlignment="1">
      <alignment horizontal="center" vertical="center"/>
    </xf>
    <xf numFmtId="165" fontId="37" fillId="0" borderId="0" xfId="0" applyNumberFormat="1" applyFont="1" applyFill="1" applyBorder="1" applyAlignment="1"/>
    <xf numFmtId="0" fontId="63" fillId="4" borderId="0" xfId="0" applyFont="1" applyFill="1" applyBorder="1" applyAlignment="1">
      <alignment horizontal="center" wrapText="1"/>
    </xf>
    <xf numFmtId="0" fontId="64" fillId="0" borderId="0" xfId="0" applyFont="1" applyAlignment="1">
      <alignment horizontal="center" wrapText="1"/>
    </xf>
    <xf numFmtId="0" fontId="57" fillId="4" borderId="0" xfId="0" applyFont="1" applyFill="1" applyBorder="1" applyAlignment="1">
      <alignment horizontal="left" vertical="top" wrapText="1"/>
    </xf>
    <xf numFmtId="0" fontId="60" fillId="0" borderId="0" xfId="0" applyFont="1" applyAlignment="1">
      <alignment horizontal="left" vertical="top" wrapText="1"/>
    </xf>
    <xf numFmtId="0" fontId="61" fillId="0" borderId="0" xfId="0" applyFont="1" applyAlignment="1">
      <alignment horizontal="left" vertical="top"/>
    </xf>
    <xf numFmtId="0" fontId="62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4E2FE"/>
      <color rgb="FF0099FF"/>
      <color rgb="FF0066CC"/>
      <color rgb="FFFF9900"/>
      <color rgb="FFF23F0E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  <c:spPr>
        <a:solidFill>
          <a:srgbClr val="C4E2FE"/>
        </a:solidFill>
      </c:spPr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Расходы!$B$1</c:f>
              <c:strCache>
                <c:ptCount val="1"/>
                <c:pt idx="0">
                  <c:v>Национальная экономика (млн. руб.)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618-428A-9B8D-3E93F8A0DB9D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618-428A-9B8D-3E93F8A0DB9D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618-428A-9B8D-3E93F8A0DB9D}"/>
              </c:ext>
            </c:extLst>
          </c:dPt>
          <c:dLbls>
            <c:numFmt formatCode="#,##0.0" sourceLinked="0"/>
            <c:spPr>
              <a:solidFill>
                <a:srgbClr val="C4E2FE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Расходы!$A$2:$A$4</c:f>
              <c:strCache>
                <c:ptCount val="3"/>
                <c:pt idx="0">
                  <c:v>2023 г. ФАКТ</c:v>
                </c:pt>
                <c:pt idx="1">
                  <c:v>2024 г. ПЛАН</c:v>
                </c:pt>
                <c:pt idx="2">
                  <c:v>2024 г. ФАКТ</c:v>
                </c:pt>
              </c:strCache>
            </c:strRef>
          </c:cat>
          <c:val>
            <c:numRef>
              <c:f>Расходы!$B$2:$B$4</c:f>
              <c:numCache>
                <c:formatCode>General</c:formatCode>
                <c:ptCount val="3"/>
                <c:pt idx="0">
                  <c:v>1062.8</c:v>
                </c:pt>
                <c:pt idx="1">
                  <c:v>1353.1</c:v>
                </c:pt>
                <c:pt idx="2">
                  <c:v>1146.5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5F-49D3-8046-AA1B5DE3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12480"/>
        <c:axId val="116622464"/>
      </c:barChart>
      <c:catAx>
        <c:axId val="116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solidFill>
            <a:srgbClr val="C4E2FE"/>
          </a:solidFill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16622464"/>
        <c:crosses val="autoZero"/>
        <c:auto val="1"/>
        <c:lblAlgn val="ctr"/>
        <c:lblOffset val="100"/>
        <c:noMultiLvlLbl val="0"/>
      </c:catAx>
      <c:valAx>
        <c:axId val="116622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solidFill>
            <a:srgbClr val="C4E2FE"/>
          </a:solidFill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612480"/>
        <c:crosses val="autoZero"/>
        <c:crossBetween val="between"/>
      </c:valAx>
      <c:spPr>
        <a:solidFill>
          <a:srgbClr val="C4E2FE">
            <a:alpha val="50000"/>
          </a:srgbClr>
        </a:solidFill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ru-RU" sz="1400">
                <a:latin typeface="Arial" panose="020B0604020202020204" pitchFamily="34" charset="0"/>
                <a:cs typeface="Arial" panose="020B0604020202020204" pitchFamily="34" charset="0"/>
              </a:rPr>
              <a:t>Муниципальная </a:t>
            </a:r>
            <a:r>
              <a:rPr lang="ru-RU"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программа (млн. руб.)</a:t>
            </a:r>
            <a:endParaRPr lang="ru-RU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480681130544142"/>
          <c:y val="1.6934293469726542E-2"/>
        </c:manualLayout>
      </c:layout>
      <c:overlay val="0"/>
      <c:spPr>
        <a:solidFill>
          <a:srgbClr val="C4E2FE"/>
        </a:solidFill>
      </c:spPr>
    </c:title>
    <c:autoTitleDeleted val="0"/>
    <c:view3D>
      <c:rotX val="50"/>
      <c:rotY val="24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157927160133452"/>
          <c:w val="0.62667622764317332"/>
          <c:h val="0.8782848140142514"/>
        </c:manualLayout>
      </c:layout>
      <c:pie3DChart>
        <c:varyColors val="1"/>
        <c:ser>
          <c:idx val="0"/>
          <c:order val="0"/>
          <c:tx>
            <c:strRef>
              <c:f>Програм.расходы!$B$1</c:f>
              <c:strCache>
                <c:ptCount val="1"/>
                <c:pt idx="0">
                  <c:v>2024 г. ФАКТ</c:v>
                </c:pt>
              </c:strCache>
            </c:strRef>
          </c:tx>
          <c:explosion val="1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D19-439F-A6E1-2645C1913F2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D19-439F-A6E1-2645C1913F2D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D19-439F-A6E1-2645C1913F2D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D19-439F-A6E1-2645C1913F2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D19-439F-A6E1-2645C1913F2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DD19-439F-A6E1-2645C1913F2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DD19-439F-A6E1-2645C1913F2D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602B-4314-909E-9F03CD30ECB6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9901-4C90-96D6-6B75909296F9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DD19-439F-A6E1-2645C1913F2D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6-9901-4C90-96D6-6B75909296F9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9901-4C90-96D6-6B75909296F9}"/>
              </c:ext>
            </c:extLst>
          </c:dPt>
          <c:dPt>
            <c:idx val="1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4-9901-4C90-96D6-6B75909296F9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8E28-4178-BC0D-6CF6ACEAD5AC}"/>
              </c:ext>
            </c:extLst>
          </c:dPt>
          <c:dLbls>
            <c:dLbl>
              <c:idx val="0"/>
              <c:layout>
                <c:manualLayout>
                  <c:x val="-2.5918658731392867E-2"/>
                  <c:y val="2.5369568138568226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956261750943611E-2"/>
                  <c:y val="-2.593847100176929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256360235042435E-2"/>
                  <c:y val="-6.9075934399398598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1258617358647047E-2"/>
                  <c:y val="-4.2527283670536146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7489363925899191E-2"/>
                  <c:y val="0.155749655870411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6467768607759548E-2"/>
                  <c:y val="-0.249775798123893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8.3885079894636144E-2"/>
                  <c:y val="-5.275407536123414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3579307972499844E-2"/>
                  <c:y val="-5.852319008242586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ru-RU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Ref>
              <c:f>Програм.расходы!$B$2:$B$9</c:f>
              <c:numCache>
                <c:formatCode>#,##0.0</c:formatCode>
                <c:ptCount val="8"/>
                <c:pt idx="0">
                  <c:v>566.1</c:v>
                </c:pt>
                <c:pt idx="1">
                  <c:v>283.89999999999998</c:v>
                </c:pt>
                <c:pt idx="2">
                  <c:v>29.2</c:v>
                </c:pt>
                <c:pt idx="3">
                  <c:v>786.6</c:v>
                </c:pt>
                <c:pt idx="4">
                  <c:v>4528.8</c:v>
                </c:pt>
                <c:pt idx="5">
                  <c:v>2518.6999999999998</c:v>
                </c:pt>
                <c:pt idx="6">
                  <c:v>261.2</c:v>
                </c:pt>
                <c:pt idx="7">
                  <c:v>411.2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DD19-439F-A6E1-2645C1913F2D}"/>
            </c:ext>
          </c:extLst>
        </c:ser>
        <c:ser>
          <c:idx val="1"/>
          <c:order val="1"/>
          <c:tx>
            <c:strRef>
              <c:f>'Дефицит-профицит'!$A$13:$B$13</c:f>
              <c:strCache>
                <c:ptCount val="1"/>
                <c:pt idx="0">
                  <c:v>Налоговые доходы 2 387,6</c:v>
                </c:pt>
              </c:strCache>
            </c:strRef>
          </c:tx>
          <c:explosion val="25"/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Ref>
              <c:f>'Дефицит-профицит'!$B$12</c:f>
              <c:numCache>
                <c:formatCode>#,##0.0</c:formatCode>
                <c:ptCount val="1"/>
                <c:pt idx="0">
                  <c:v>9462.9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DD19-439F-A6E1-2645C1913F2D}"/>
            </c:ext>
          </c:extLst>
        </c:ser>
        <c:ser>
          <c:idx val="2"/>
          <c:order val="2"/>
          <c:tx>
            <c:strRef>
              <c:f>'Дефицит-профицит'!$A$13:$B$13</c:f>
              <c:strCache>
                <c:ptCount val="1"/>
                <c:pt idx="0">
                  <c:v>Налоговые доходы 2 387,6</c:v>
                </c:pt>
              </c:strCache>
            </c:strRef>
          </c:tx>
          <c:explosion val="25"/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Ref>
              <c:f>'Дефицит-профицит'!$B$12</c:f>
              <c:numCache>
                <c:formatCode>#,##0.0</c:formatCode>
                <c:ptCount val="1"/>
                <c:pt idx="0">
                  <c:v>9462.9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DD19-439F-A6E1-2645C1913F2D}"/>
            </c:ext>
          </c:extLst>
        </c:ser>
        <c:ser>
          <c:idx val="3"/>
          <c:order val="3"/>
          <c:tx>
            <c:strRef>
              <c:f>'Дефицит-профицит'!$B$12</c:f>
              <c:strCache>
                <c:ptCount val="1"/>
                <c:pt idx="0">
                  <c:v>9 462,9</c:v>
                </c:pt>
              </c:strCache>
            </c:strRef>
          </c:tx>
          <c:explosion val="25"/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DD19-439F-A6E1-2645C1913F2D}"/>
            </c:ext>
          </c:extLst>
        </c:ser>
        <c:ser>
          <c:idx val="4"/>
          <c:order val="4"/>
          <c:tx>
            <c:strRef>
              <c:f>'Дефицит-профицит'!$A$13:$B$13</c:f>
              <c:strCache>
                <c:ptCount val="1"/>
                <c:pt idx="0">
                  <c:v>Налоговые доходы 2 387,6</c:v>
                </c:pt>
              </c:strCache>
            </c:strRef>
          </c:tx>
          <c:explosion val="25"/>
          <c:cat>
            <c:strRef>
              <c:f>Програм.расходы!$A$2:$A$9</c:f>
              <c:strCache>
                <c:ptCount val="8"/>
                <c:pt idx="0">
                  <c:v>Совершенствование социально-экономической политики на территории городского округа Верхняя Пышма до 2027 года</c:v>
                </c:pt>
                <c:pt idx="1">
                  <c:v>Повышение эффективности управления муниципальной собственностью на территории городского округа Верхняя Пышма до 2027 года</c:v>
                </c:pt>
                <c:pt idx="2">
                  <c:v>Управление муниципальными финансами городского округа Верхняя Пышма до 2027 года</c:v>
                </c:pt>
                <c:pt idx="3">
                  <c: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c:v>
                </c:pt>
                <c:pt idx="4">
                  <c:v>Развитие социальной сферы в городском округе Верхняя Пышма до 2027 года</c:v>
                </c:pt>
                <c:pt idx="5">
                  <c:v>Реализация основных направлений муниципальной политики в строительном комплексе на территории городского округа Верхняя Пышма до 2027 года</c:v>
                </c:pt>
                <c:pt idx="6">
                  <c:v>Реализация основных направлений социальной политики на территории городского округа Верхняя Пышма до 2027 года</c:v>
                </c:pt>
                <c:pt idx="7">
                  <c:v>Формирование современной городской среды на территории городского округа Верхняя Пышма до 2030 года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D19-439F-A6E1-2645C191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C4E2FE">
            <a:alpha val="50000"/>
          </a:srgbClr>
        </a:solidFill>
      </c:spPr>
    </c:plotArea>
    <c:legend>
      <c:legendPos val="r"/>
      <c:legendEntry>
        <c:idx val="0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1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2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3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4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5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6"/>
        <c:txPr>
          <a:bodyPr/>
          <a:lstStyle/>
          <a:p>
            <a:pPr rtl="0">
              <a:defRPr sz="1200"/>
            </a:pPr>
            <a:endParaRPr lang="ru-RU"/>
          </a:p>
        </c:txPr>
      </c:legendEntry>
      <c:legendEntry>
        <c:idx val="7"/>
        <c:txPr>
          <a:bodyPr/>
          <a:lstStyle/>
          <a:p>
            <a:pPr rtl="0">
              <a:defRPr sz="1200"/>
            </a:pPr>
            <a:endParaRPr lang="ru-RU"/>
          </a:p>
        </c:txPr>
      </c:legendEntry>
      <c:layout>
        <c:manualLayout>
          <c:xMode val="edge"/>
          <c:yMode val="edge"/>
          <c:x val="0.52483123497478756"/>
          <c:y val="0"/>
          <c:w val="0.47516876502521249"/>
          <c:h val="1"/>
        </c:manualLayout>
      </c:layout>
      <c:overlay val="0"/>
      <c:spPr>
        <a:solidFill>
          <a:srgbClr val="C4E2FE"/>
        </a:solidFill>
      </c:spPr>
      <c:txPr>
        <a:bodyPr/>
        <a:lstStyle/>
        <a:p>
          <a:pPr rtl="0">
            <a:defRPr sz="12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546866802457168"/>
          <c:y val="1.732405132488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view3D>
      <c:rotX val="75"/>
      <c:rotY val="20"/>
      <c:rAngAx val="0"/>
      <c:perspective val="3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59798775153106E-3"/>
          <c:y val="5.5952026272697922E-2"/>
          <c:w val="0.5871178315099993"/>
          <c:h val="0.82827102693244425"/>
        </c:manualLayout>
      </c:layout>
      <c:pie3DChart>
        <c:varyColors val="1"/>
        <c:ser>
          <c:idx val="0"/>
          <c:order val="0"/>
          <c:tx>
            <c:strRef>
              <c:f>'ДОХОДЫ (2)'!$B$1</c:f>
              <c:strCache>
                <c:ptCount val="1"/>
                <c:pt idx="0">
                  <c:v>2024 г. ФАКТ</c:v>
                </c:pt>
              </c:strCache>
            </c:strRef>
          </c:tx>
          <c:explosion val="10"/>
          <c:dPt>
            <c:idx val="0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C4-4828-9A30-FEDD32C4500E}"/>
              </c:ext>
            </c:extLst>
          </c:dPt>
          <c:dPt>
            <c:idx val="1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C4-4828-9A30-FEDD32C4500E}"/>
              </c:ext>
            </c:extLst>
          </c:dPt>
          <c:dPt>
            <c:idx val="2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7C4-4828-9A30-FEDD32C4500E}"/>
              </c:ext>
            </c:extLst>
          </c:dPt>
          <c:dPt>
            <c:idx val="3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7C4-4828-9A30-FEDD32C4500E}"/>
              </c:ext>
            </c:extLst>
          </c:dPt>
          <c:dPt>
            <c:idx val="4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7C4-4828-9A30-FEDD32C4500E}"/>
              </c:ext>
            </c:extLst>
          </c:dPt>
          <c:dPt>
            <c:idx val="5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7C4-4828-9A30-FEDD32C4500E}"/>
              </c:ext>
            </c:extLst>
          </c:dPt>
          <c:dPt>
            <c:idx val="6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5468-4233-BA4C-42AC7822446E}"/>
              </c:ext>
            </c:extLst>
          </c:dPt>
          <c:dPt>
            <c:idx val="7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5468-4233-BA4C-42AC7822446E}"/>
              </c:ext>
            </c:extLst>
          </c:dPt>
          <c:dPt>
            <c:idx val="8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468-4233-BA4C-42AC7822446E}"/>
              </c:ext>
            </c:extLst>
          </c:dPt>
          <c:dLbls>
            <c:dLbl>
              <c:idx val="0"/>
              <c:layout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t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'ДОХОДЫ (2)'!$A$11:$A$16</c:f>
              <c:strCache>
                <c:ptCount val="6"/>
                <c:pt idx="0">
                  <c:v>Доходы от использования имущества, находящегося в муниципальной собственности</c:v>
                </c:pt>
                <c:pt idx="1">
                  <c:v>Плата за негативное воздействие на окружающую среду</c:v>
                </c:pt>
                <c:pt idx="2">
                  <c:v>Доходы от оказания платных услуг и компенсации затрат государства</c:v>
                </c:pt>
                <c:pt idx="3">
                  <c:v>Доходы от продажи материальных и нематериальных активов</c:v>
                </c:pt>
                <c:pt idx="4">
                  <c:v>Штрафы, санкции, возмещение ущерба</c:v>
                </c:pt>
                <c:pt idx="5">
                  <c:v>Прочие неналоговые доходы</c:v>
                </c:pt>
              </c:strCache>
            </c:strRef>
          </c:cat>
          <c:val>
            <c:numRef>
              <c:f>'ДОХОДЫ (2)'!$B$11:$B$16</c:f>
              <c:numCache>
                <c:formatCode>#,##0.0</c:formatCode>
                <c:ptCount val="6"/>
                <c:pt idx="0">
                  <c:v>185.1</c:v>
                </c:pt>
                <c:pt idx="1">
                  <c:v>24.3</c:v>
                </c:pt>
                <c:pt idx="2">
                  <c:v>41.3</c:v>
                </c:pt>
                <c:pt idx="3">
                  <c:v>45.5</c:v>
                </c:pt>
                <c:pt idx="4">
                  <c:v>7.4</c:v>
                </c:pt>
                <c:pt idx="5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47C4-4828-9A30-FEDD32C4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59143722659667541"/>
          <c:y val="0"/>
          <c:w val="0.39457677165354332"/>
          <c:h val="0.98895790440153586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ru-RU"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C4E2FE">
        <a:alpha val="50000"/>
      </a:srgb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94361652194321"/>
          <c:y val="1.9399537635866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view3D>
      <c:rotX val="70"/>
      <c:rotY val="359"/>
      <c:rAngAx val="0"/>
      <c:perspective val="3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2240611540638E-3"/>
          <c:y val="0.21007571363805666"/>
          <c:w val="0.47081901341075788"/>
          <c:h val="0.66129850278540503"/>
        </c:manualLayout>
      </c:layout>
      <c:pie3DChart>
        <c:varyColors val="1"/>
        <c:ser>
          <c:idx val="0"/>
          <c:order val="0"/>
          <c:tx>
            <c:strRef>
              <c:f>'ДОХОДЫ (2)'!$B$1</c:f>
              <c:strCache>
                <c:ptCount val="1"/>
                <c:pt idx="0">
                  <c:v>2024 г. ФАКТ</c:v>
                </c:pt>
              </c:strCache>
            </c:strRef>
          </c:tx>
          <c:explosion val="10"/>
          <c:dPt>
            <c:idx val="0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7C4-4828-9A30-FEDD32C4500E}"/>
              </c:ext>
            </c:extLst>
          </c:dPt>
          <c:dPt>
            <c:idx val="1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7C4-4828-9A30-FEDD32C4500E}"/>
              </c:ext>
            </c:extLst>
          </c:dPt>
          <c:dPt>
            <c:idx val="2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7C4-4828-9A30-FEDD32C4500E}"/>
              </c:ext>
            </c:extLst>
          </c:dPt>
          <c:dPt>
            <c:idx val="3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7C4-4828-9A30-FEDD32C4500E}"/>
              </c:ext>
            </c:extLst>
          </c:dPt>
          <c:dPt>
            <c:idx val="4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7C4-4828-9A30-FEDD32C4500E}"/>
              </c:ext>
            </c:extLst>
          </c:dPt>
          <c:dPt>
            <c:idx val="5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7C4-4828-9A30-FEDD32C4500E}"/>
              </c:ext>
            </c:extLst>
          </c:dPt>
          <c:dPt>
            <c:idx val="6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7C4-4828-9A30-FEDD32C4500E}"/>
              </c:ext>
            </c:extLst>
          </c:dPt>
          <c:dPt>
            <c:idx val="7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7C4-4828-9A30-FEDD32C4500E}"/>
              </c:ext>
            </c:extLst>
          </c:dPt>
          <c:dPt>
            <c:idx val="8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7C4-4828-9A30-FEDD32C4500E}"/>
              </c:ext>
            </c:extLst>
          </c:dPt>
          <c:dLbls>
            <c:dLbl>
              <c:idx val="1"/>
              <c:layout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'ДОХОДЫ (2)'!$A$2:$A$9</c:f>
              <c:strCache>
                <c:ptCount val="8"/>
                <c:pt idx="0">
                  <c:v>Налог на доходы физических лиц</c:v>
                </c:pt>
                <c:pt idx="1">
                  <c:v>Акцизы</c:v>
                </c:pt>
                <c:pt idx="2">
                  <c:v>Упрощенная система налогообложения</c:v>
                </c:pt>
                <c:pt idx="3">
                  <c:v>Патентная система налогообложения</c:v>
                </c:pt>
                <c:pt idx="4">
                  <c:v>Налог на имущество физических лиц</c:v>
                </c:pt>
                <c:pt idx="5">
                  <c:v>Земельный налог</c:v>
                </c:pt>
                <c:pt idx="6">
                  <c:v>Государственная пошлина</c:v>
                </c:pt>
                <c:pt idx="7">
                  <c:v>Прочие налоговые доходы</c:v>
                </c:pt>
              </c:strCache>
            </c:strRef>
          </c:cat>
          <c:val>
            <c:numRef>
              <c:f>'ДОХОДЫ (2)'!$B$2:$B$9</c:f>
              <c:numCache>
                <c:formatCode>#,##0.0</c:formatCode>
                <c:ptCount val="8"/>
                <c:pt idx="0">
                  <c:v>1576.7</c:v>
                </c:pt>
                <c:pt idx="1">
                  <c:v>59.8</c:v>
                </c:pt>
                <c:pt idx="2">
                  <c:v>485.3</c:v>
                </c:pt>
                <c:pt idx="3">
                  <c:v>14.9</c:v>
                </c:pt>
                <c:pt idx="4">
                  <c:v>88.8</c:v>
                </c:pt>
                <c:pt idx="5">
                  <c:v>130</c:v>
                </c:pt>
                <c:pt idx="6">
                  <c:v>31.5</c:v>
                </c:pt>
                <c:pt idx="7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47C4-4828-9A30-FEDD32C4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46804064156585556"/>
          <c:y val="0"/>
          <c:w val="0.52182939793353467"/>
          <c:h val="0.99512294717279359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C4E2FE">
        <a:alpha val="50000"/>
      </a:srgb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9274344323455081"/>
          <c:y val="6.481482269063170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view3D>
      <c:rotX val="70"/>
      <c:rotY val="210"/>
      <c:depthPercent val="100"/>
      <c:rAngAx val="0"/>
      <c:perspective val="1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1974917420727E-4"/>
          <c:y val="8.8488964047279309E-2"/>
          <c:w val="0.47369535335981877"/>
          <c:h val="0.63999066391868809"/>
        </c:manualLayout>
      </c:layout>
      <c:pie3DChart>
        <c:varyColors val="1"/>
        <c:ser>
          <c:idx val="0"/>
          <c:order val="0"/>
          <c:tx>
            <c:strRef>
              <c:f>'ДОХОДЫ (2)'!$B$1</c:f>
              <c:strCache>
                <c:ptCount val="1"/>
                <c:pt idx="0">
                  <c:v>2024 г. ФАКТ</c:v>
                </c:pt>
              </c:strCache>
            </c:strRef>
          </c:tx>
          <c:explosion val="15"/>
          <c:dPt>
            <c:idx val="0"/>
            <c:bubble3D val="0"/>
            <c:explosion val="5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A8-41A9-8257-14FDB075C6A5}"/>
              </c:ext>
            </c:extLst>
          </c:dPt>
          <c:dPt>
            <c:idx val="1"/>
            <c:bubble3D val="0"/>
            <c:explosion val="7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A8-41A9-8257-14FDB075C6A5}"/>
              </c:ext>
            </c:extLst>
          </c:dPt>
          <c:dPt>
            <c:idx val="2"/>
            <c:bubble3D val="0"/>
            <c:explosion val="7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A8-41A9-8257-14FDB075C6A5}"/>
              </c:ext>
            </c:extLst>
          </c:dPt>
          <c:dPt>
            <c:idx val="3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A8-41A9-8257-14FDB075C6A5}"/>
              </c:ext>
            </c:extLst>
          </c:dPt>
          <c:dPt>
            <c:idx val="4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0A8-41A9-8257-14FDB075C6A5}"/>
              </c:ext>
            </c:extLst>
          </c:dPt>
          <c:dPt>
            <c:idx val="5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0A8-41A9-8257-14FDB075C6A5}"/>
              </c:ext>
            </c:extLst>
          </c:dPt>
          <c:dPt>
            <c:idx val="6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0A8-41A9-8257-14FDB075C6A5}"/>
              </c:ext>
            </c:extLst>
          </c:dPt>
          <c:dPt>
            <c:idx val="7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0A8-41A9-8257-14FDB075C6A5}"/>
              </c:ext>
            </c:extLst>
          </c:dPt>
          <c:dPt>
            <c:idx val="8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0A8-41A9-8257-14FDB075C6A5}"/>
              </c:ext>
            </c:extLst>
          </c:dPt>
          <c:dLbls>
            <c:dLbl>
              <c:idx val="0"/>
              <c:layout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4358324434482953E-2"/>
                  <c:y val="5.8156917361307868E-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5"/>
              <c:layout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6"/>
              <c:layout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>
                    <a:defRPr lang="ru-RU"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1"/>
            <c:showVal val="1"/>
            <c:showCatName val="0"/>
            <c:showSerName val="0"/>
            <c:showPercent val="0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'ДОХОДЫ (2)'!$A$18:$A$24</c:f>
              <c:strCache>
                <c:ptCount val="7"/>
                <c:pt idx="0">
                  <c:v>Дотации бюджетам бюджетной системы Российской Федерации</c:v>
                </c:pt>
                <c:pt idx="1">
                  <c:v>Субсидии бюджетам бюджетной системы Российской Федерации (межбюджетные субсидии)</c:v>
                </c:pt>
                <c:pt idx="2">
                  <c:v>Субвенции бюджетам бюджетной системы Российской Федерации</c:v>
                </c:pt>
                <c:pt idx="3">
                  <c:v>Иные межбюджетные трансферты</c:v>
                </c:pt>
                <c:pt idx="4">
                  <c:v>Прочие безвозмездные поступления</c:v>
                </c:pt>
                <c:pt idx="5">
                  <c:v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c:v>
                </c:pt>
                <c:pt idx="6">
                  <c:v>Возврат остатков субсидий, субвенций и иных межбюджетных трансфертов, имеющих целевое назначение, прошлых лет</c:v>
                </c:pt>
              </c:strCache>
            </c:strRef>
          </c:cat>
          <c:val>
            <c:numRef>
              <c:f>'ДОХОДЫ (2)'!$B$18:$B$24</c:f>
              <c:numCache>
                <c:formatCode>#,##0.0</c:formatCode>
                <c:ptCount val="7"/>
                <c:pt idx="0">
                  <c:v>2295.5</c:v>
                </c:pt>
                <c:pt idx="1">
                  <c:v>1236.4000000000001</c:v>
                </c:pt>
                <c:pt idx="2">
                  <c:v>2048.8000000000002</c:v>
                </c:pt>
                <c:pt idx="3">
                  <c:v>458.5</c:v>
                </c:pt>
                <c:pt idx="4">
                  <c:v>2.6</c:v>
                </c:pt>
                <c:pt idx="5">
                  <c:v>1.9</c:v>
                </c:pt>
                <c:pt idx="6">
                  <c:v>-40.4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F0A8-41A9-8257-14FDB075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r"/>
      <c:legendEntry>
        <c:idx val="0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3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4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5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6"/>
        <c:txPr>
          <a:bodyPr rot="0" spcFirstLastPara="1" vertOverflow="ellipsis" vert="horz" wrap="square" anchor="t" anchorCtr="1"/>
          <a:lstStyle/>
          <a:p>
            <a:pPr algn="l" rtl="0">
              <a:defRPr lang="ru-RU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46171365529594188"/>
          <c:y val="2.6203934725100202E-3"/>
          <c:w val="0.5354614150807826"/>
          <c:h val="0.99737960652749003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 algn="l" rtl="0">
            <a:defRPr lang="ru-RU"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C4E2FE">
        <a:alpha val="50000"/>
      </a:srgb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80"/>
      <c:rotY val="2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400151000377499E-3"/>
          <c:y val="0.10497810223085721"/>
          <c:w val="0.54139434923575724"/>
          <c:h val="0.76354226931141089"/>
        </c:manualLayout>
      </c:layout>
      <c:pie3DChart>
        <c:varyColors val="1"/>
        <c:ser>
          <c:idx val="0"/>
          <c:order val="0"/>
          <c:tx>
            <c:strRef>
              <c:f>'Дефицит-профицит'!$B$1</c:f>
              <c:strCache>
                <c:ptCount val="1"/>
                <c:pt idx="0">
                  <c:v>2024 г. ФАКТ</c:v>
                </c:pt>
              </c:strCache>
            </c:strRef>
          </c:tx>
          <c:explosion val="10"/>
          <c:dPt>
            <c:idx val="0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1-DD19-439F-A6E1-2645C1913F2D}"/>
              </c:ext>
            </c:extLst>
          </c:dPt>
          <c:dPt>
            <c:idx val="1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3-DD19-439F-A6E1-2645C1913F2D}"/>
              </c:ext>
            </c:extLst>
          </c:dPt>
          <c:dPt>
            <c:idx val="2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5-DD19-439F-A6E1-2645C1913F2D}"/>
              </c:ext>
            </c:extLst>
          </c:dPt>
          <c:dPt>
            <c:idx val="3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7-DD19-439F-A6E1-2645C1913F2D}"/>
              </c:ext>
            </c:extLst>
          </c:dPt>
          <c:dPt>
            <c:idx val="4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9-DD19-439F-A6E1-2645C1913F2D}"/>
              </c:ext>
            </c:extLst>
          </c:dPt>
          <c:dPt>
            <c:idx val="5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B-DD19-439F-A6E1-2645C1913F2D}"/>
              </c:ext>
            </c:extLst>
          </c:dPt>
          <c:dPt>
            <c:idx val="6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D-DD19-439F-A6E1-2645C1913F2D}"/>
              </c:ext>
            </c:extLst>
          </c:dPt>
          <c:dPt>
            <c:idx val="9"/>
            <c:bubble3D val="0"/>
            <c:spPr/>
            <c:extLst xmlns:c16r2="http://schemas.microsoft.com/office/drawing/2015/06/chart">
              <c:ext xmlns:c16="http://schemas.microsoft.com/office/drawing/2014/chart" uri="{C3380CC4-5D6E-409C-BE32-E72D297353CC}">
                <c16:uniqueId val="{0000000F-DD19-439F-A6E1-2645C1913F2D}"/>
              </c:ext>
            </c:extLst>
          </c:dPt>
          <c:dLbls>
            <c:dLbl>
              <c:idx val="0"/>
              <c:layout>
                <c:manualLayout>
                  <c:x val="4.9830124575311441E-2"/>
                  <c:y val="-6.2943600406863781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5.837711011349135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4.7819679391718162E-2"/>
                  <c:y val="-1.712165677409915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3420158550396372E-2"/>
                  <c:y val="6.8692732022796799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4420625224791406E-2"/>
                  <c:y val="7.075747429315858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5,0</a:t>
                    </a:r>
                    <a:r>
                      <a:rPr lang="en-US"/>
                      <a:t>%</a:t>
                    </a:r>
                  </a:p>
                </c:rich>
              </c:tx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1041504296674128"/>
                  <c:y val="-2.77517117963767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algn="ctr">
                    <a:defRPr lang="ru-RU"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ru-RU"/>
                </a:p>
              </c:txPr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8289118163740287"/>
                  <c:y val="-5.553859508190028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2.5855426055887976E-2"/>
                  <c:y val="2.10620945606588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2.2665513356696778E-2"/>
                  <c:y val="-7.96743260790964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9,</a:t>
                    </a:r>
                    <a:r>
                      <a:rPr lang="ru-RU"/>
                      <a:t>0</a:t>
                    </a:r>
                    <a:r>
                      <a:rPr lang="en-US"/>
                      <a:t>%</a:t>
                    </a:r>
                  </a:p>
                </c:rich>
              </c:tx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1.8484110777206075E-2"/>
                  <c:y val="1.0533860999461173E-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layout>
                <c:manualLayout>
                  <c:x val="-4.1333128383373177E-2"/>
                  <c:y val="-5.64746467578673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'Дефицит-профицит'!$A$2:$A$11</c:f>
              <c:strCache>
                <c:ptCount val="10"/>
                <c:pt idx="0">
                  <c:v>Общегосударственные расходы</c:v>
                </c:pt>
                <c:pt idx="1">
                  <c:v>Национальная безопасность и правоохранительная деятельность</c:v>
                </c:pt>
                <c:pt idx="2">
                  <c:v>Национальная экономика</c:v>
                </c:pt>
                <c:pt idx="3">
                  <c:v>Жилищно-коммунальное хозяйство</c:v>
                </c:pt>
                <c:pt idx="4">
                  <c:v>Культура и кинематография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Социальная политика</c:v>
                </c:pt>
                <c:pt idx="8">
                  <c:v>Физическая культура и спорт</c:v>
                </c:pt>
                <c:pt idx="9">
                  <c:v>Средства массовой информации</c:v>
                </c:pt>
              </c:strCache>
            </c:strRef>
          </c:cat>
          <c:val>
            <c:numRef>
              <c:f>'Дефицит-профицит'!$B$2:$B$11</c:f>
              <c:numCache>
                <c:formatCode>#,##0.0</c:formatCode>
                <c:ptCount val="10"/>
                <c:pt idx="0">
                  <c:v>409.6</c:v>
                </c:pt>
                <c:pt idx="1">
                  <c:v>71</c:v>
                </c:pt>
                <c:pt idx="2">
                  <c:v>1146.5</c:v>
                </c:pt>
                <c:pt idx="3">
                  <c:v>1167.4000000000001</c:v>
                </c:pt>
                <c:pt idx="4">
                  <c:v>338.9</c:v>
                </c:pt>
                <c:pt idx="5">
                  <c:v>49.2</c:v>
                </c:pt>
                <c:pt idx="6">
                  <c:v>5166.3</c:v>
                </c:pt>
                <c:pt idx="7">
                  <c:v>257.89999999999998</c:v>
                </c:pt>
                <c:pt idx="8">
                  <c:v>847.4</c:v>
                </c:pt>
                <c:pt idx="9">
                  <c:v>8.6999999999999993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DD19-439F-A6E1-2645C1913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1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2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3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4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5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6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7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8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9"/>
        <c:txPr>
          <a:bodyPr/>
          <a:lstStyle/>
          <a:p>
            <a:pPr rtl="0">
              <a:defRPr sz="14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</c:legendEntry>
      <c:layout>
        <c:manualLayout>
          <c:xMode val="edge"/>
          <c:yMode val="edge"/>
          <c:x val="0.54214615181028392"/>
          <c:y val="2.255300355396268E-3"/>
          <c:w val="0.45620634937145405"/>
          <c:h val="0.99774469964460377"/>
        </c:manualLayout>
      </c:layout>
      <c:overlay val="0"/>
      <c:spPr>
        <a:solidFill>
          <a:srgbClr val="C4E2FE"/>
        </a:solidFill>
      </c:spPr>
      <c:txPr>
        <a:bodyPr/>
        <a:lstStyle/>
        <a:p>
          <a:pPr rtl="0">
            <a:defRPr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75776"/>
        <c:axId val="41493248"/>
      </c:barChart>
      <c:catAx>
        <c:axId val="41675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493248"/>
        <c:crosses val="autoZero"/>
        <c:auto val="1"/>
        <c:lblAlgn val="ctr"/>
        <c:lblOffset val="100"/>
        <c:noMultiLvlLbl val="0"/>
      </c:catAx>
      <c:valAx>
        <c:axId val="414932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75776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>
        <c:manualLayout>
          <c:xMode val="edge"/>
          <c:yMode val="edge"/>
          <c:x val="0.15311348953033746"/>
          <c:y val="1.8565940127049336E-2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Доходы1!$B$1</c:f>
              <c:strCache>
                <c:ptCount val="1"/>
                <c:pt idx="0">
                  <c:v>Неналоговые доходы (млн. руб.)</c:v>
                </c:pt>
              </c:strCache>
            </c:strRef>
          </c:tx>
          <c:spPr>
            <a:solidFill>
              <a:srgbClr val="C4E2FE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Lbls>
            <c:numFmt formatCode="#,##0.0" sourceLinked="0"/>
            <c:spPr>
              <a:solidFill>
                <a:srgbClr val="C4E2FE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Доходы1!$A$2:$A$4</c:f>
              <c:strCache>
                <c:ptCount val="3"/>
                <c:pt idx="0">
                  <c:v>2023 г. ФАКТ</c:v>
                </c:pt>
                <c:pt idx="1">
                  <c:v>2024 г. ПЛАН</c:v>
                </c:pt>
                <c:pt idx="2">
                  <c:v>2024 г. ФАКТ</c:v>
                </c:pt>
              </c:strCache>
            </c:strRef>
          </c:cat>
          <c:val>
            <c:numRef>
              <c:f>Доходы1!$B$2:$B$4</c:f>
              <c:numCache>
                <c:formatCode>#,##0.0_ ;\-#,##0.0\ </c:formatCode>
                <c:ptCount val="3"/>
                <c:pt idx="0">
                  <c:v>471.5</c:v>
                </c:pt>
                <c:pt idx="1">
                  <c:v>300.5</c:v>
                </c:pt>
                <c:pt idx="2">
                  <c:v>304.8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82-4385-AF1F-729720E3C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521536"/>
        <c:axId val="41523072"/>
      </c:barChart>
      <c:catAx>
        <c:axId val="41521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solidFill>
            <a:srgbClr val="C4E2FE"/>
          </a:solidFill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1523072"/>
        <c:crosses val="autoZero"/>
        <c:auto val="1"/>
        <c:lblAlgn val="ctr"/>
        <c:lblOffset val="100"/>
        <c:noMultiLvlLbl val="0"/>
      </c:catAx>
      <c:valAx>
        <c:axId val="4152307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solidFill>
            <a:srgbClr val="C4E2FE"/>
          </a:solidFill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1521536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rich>
      </c:tx>
      <c:layout>
        <c:manualLayout>
          <c:xMode val="edge"/>
          <c:yMode val="edge"/>
          <c:x val="0.5072992903422876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75"/>
      <c:rotY val="0"/>
      <c:rAngAx val="0"/>
      <c:perspective val="3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7.9457224709656386E-3"/>
          <c:w val="0.76594302750199705"/>
          <c:h val="0.97254558866416208"/>
        </c:manualLayout>
      </c:layout>
      <c:pie3DChart>
        <c:varyColors val="1"/>
        <c:ser>
          <c:idx val="0"/>
          <c:order val="0"/>
          <c:tx>
            <c:strRef>
              <c:f>'Дефицит-профицит'!$B$1</c:f>
              <c:strCache>
                <c:ptCount val="1"/>
                <c:pt idx="0">
                  <c:v>2024 г. ФАКТ</c:v>
                </c:pt>
              </c:strCache>
            </c:strRef>
          </c:tx>
          <c:explosion val="25"/>
          <c:dPt>
            <c:idx val="0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F5E-4BA2-80E6-1FF8CFBA189A}"/>
              </c:ext>
            </c:extLst>
          </c:dPt>
          <c:dPt>
            <c:idx val="1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F5E-4BA2-80E6-1FF8CFBA189A}"/>
              </c:ext>
            </c:extLst>
          </c:dPt>
          <c:dPt>
            <c:idx val="2"/>
            <c:bubble3D val="0"/>
            <c:spPr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F5E-4BA2-80E6-1FF8CFBA189A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6.0216679474177075E-2"/>
                  <c:y val="6.135818991005578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'Дефицит-профицит'!$A$13:$A$15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'Дефицит-профицит'!$B$13:$B$15</c:f>
              <c:numCache>
                <c:formatCode>#,##0.0</c:formatCode>
                <c:ptCount val="3"/>
                <c:pt idx="0">
                  <c:v>2387.6</c:v>
                </c:pt>
                <c:pt idx="1">
                  <c:v>304.8</c:v>
                </c:pt>
                <c:pt idx="2">
                  <c:v>6003.3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F5E-4BA2-80E6-1FF8CFBA1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</c:legendEntry>
      <c:layout>
        <c:manualLayout>
          <c:xMode val="edge"/>
          <c:yMode val="edge"/>
          <c:x val="0.65164829648640543"/>
          <c:y val="4.4217659067126422E-2"/>
          <c:w val="0.30245110662146807"/>
          <c:h val="0.85325785257234998"/>
        </c:manualLayout>
      </c:layout>
      <c:overlay val="0"/>
      <c:spPr>
        <a:solidFill>
          <a:srgbClr val="C4E2FE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Drop" dropLines="3" dropStyle="combo" dx="20" fmlaLink="РП!$A$1" fmlaRange="'Республиканские программы'!$A$2:$A$4" sel="3" val="0"/>
</file>

<file path=xl/ctrlProps/ctrlProp2.xml><?xml version="1.0" encoding="utf-8"?>
<formControlPr xmlns="http://schemas.microsoft.com/office/spreadsheetml/2009/9/main" objectType="Drop" dropLines="10" dropStyle="combo" dx="20" fmlaLink="Расходы!$A$1" fmlaRange="Структура!$A$2:$A$11" noThreeD="1" sel="3" val="0"/>
</file>

<file path=xl/ctrlProps/ctrlProp3.xml><?xml version="1.0" encoding="utf-8"?>
<formControlPr xmlns="http://schemas.microsoft.com/office/spreadsheetml/2009/9/main" objectType="Drop" dropLines="3" dropStyle="combo" dx="20" fmlaLink="Програм.расходы!$A$1" fmlaRange="ПСР!$A$2:$A$4" sel="3" val="0"/>
</file>

<file path=xl/ctrlProps/ctrlProp4.xml><?xml version="1.0" encoding="utf-8"?>
<formControlPr xmlns="http://schemas.microsoft.com/office/spreadsheetml/2009/9/main" objectType="Drop" dropLines="3" dropStyle="combo" dx="20" fmlaLink="'ДОХОДЫ (2)'!$A$1" fmlaRange="НД!$A$2:$A$4" sel="3" val="0"/>
</file>

<file path=xl/ctrlProps/ctrlProp5.xml><?xml version="1.0" encoding="utf-8"?>
<formControlPr xmlns="http://schemas.microsoft.com/office/spreadsheetml/2009/9/main" objectType="Drop" dropLines="3" dropStyle="combo" dx="20" fmlaLink="'Дефицит-профицит'!$A$1" fmlaRange="'Доходы-расходы'!$A$2:$A$4" sel="3" val="0"/>
</file>

<file path=xl/ctrlProps/ctrlProp6.xml><?xml version="1.0" encoding="utf-8"?>
<formControlPr xmlns="http://schemas.microsoft.com/office/spreadsheetml/2009/9/main" objectType="Drop" dropLines="3" dropStyle="combo" dx="20" fmlaLink="Доходы1!$A$1" fmlaRange="Структура!$A$13:$A$15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&#1041;&#1070;&#1044;&#1046;&#1045;&#1058;!A1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hyperlink" Target="#&#1044;&#1054;&#1061;&#1054;&#1044;&#1067;!A1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hyperlink" Target="#&#1055;&#1056;&#1054;&#1043;&#1056;&#1040;&#1052;&#1052;&#1067;!A1"/><Relationship Id="rId5" Type="http://schemas.openxmlformats.org/officeDocument/2006/relationships/image" Target="../media/image5.jpeg"/><Relationship Id="rId10" Type="http://schemas.openxmlformats.org/officeDocument/2006/relationships/hyperlink" Target="#'&#1056;&#1040;&#1057;&#1061;&#1054;&#1044;&#1067; '!A1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hyperlink" Target="#&#1044;&#1054;&#1061;&#1054;&#1044;&#1067;!A1"/><Relationship Id="rId2" Type="http://schemas.openxmlformats.org/officeDocument/2006/relationships/chart" Target="../charts/chart1.xml"/><Relationship Id="rId1" Type="http://schemas.openxmlformats.org/officeDocument/2006/relationships/image" Target="../media/image12.jpg"/><Relationship Id="rId6" Type="http://schemas.openxmlformats.org/officeDocument/2006/relationships/hyperlink" Target="#&#1041;&#1070;&#1044;&#1046;&#1045;&#1058;!A1"/><Relationship Id="rId5" Type="http://schemas.openxmlformats.org/officeDocument/2006/relationships/hyperlink" Target="#&#1055;&#1056;&#1054;&#1043;&#1056;&#1040;&#1052;&#1052;&#1067;!A1"/><Relationship Id="rId4" Type="http://schemas.openxmlformats.org/officeDocument/2006/relationships/hyperlink" Target="#'&#1056;&#1040;&#1057;&#1061;&#1054;&#1044;&#1067; 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&#1056;&#1040;&#1057;&#1061;&#1054;&#1044;&#1067; '!A1"/><Relationship Id="rId3" Type="http://schemas.openxmlformats.org/officeDocument/2006/relationships/chart" Target="../charts/chart4.xml"/><Relationship Id="rId7" Type="http://schemas.openxmlformats.org/officeDocument/2006/relationships/hyperlink" Target="#&#1044;&#1054;&#1061;&#1054;&#1044;&#1067;!A1"/><Relationship Id="rId2" Type="http://schemas.openxmlformats.org/officeDocument/2006/relationships/chart" Target="../charts/chart3.xml"/><Relationship Id="rId1" Type="http://schemas.openxmlformats.org/officeDocument/2006/relationships/image" Target="../media/image13.jpg"/><Relationship Id="rId6" Type="http://schemas.openxmlformats.org/officeDocument/2006/relationships/hyperlink" Target="#&#1041;&#1070;&#1044;&#1046;&#1045;&#1058;!A1"/><Relationship Id="rId5" Type="http://schemas.openxmlformats.org/officeDocument/2006/relationships/hyperlink" Target="#&#1055;&#1056;&#1054;&#1043;&#1056;&#1040;&#1052;&#1052;&#1067;!A1"/><Relationship Id="rId4" Type="http://schemas.openxmlformats.org/officeDocument/2006/relationships/chart" Target="../charts/chart5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&#1055;&#1056;&#1054;&#1043;&#1056;&#1040;&#1052;&#1052;&#1067;!A1"/><Relationship Id="rId3" Type="http://schemas.openxmlformats.org/officeDocument/2006/relationships/chart" Target="../charts/chart6.xml"/><Relationship Id="rId7" Type="http://schemas.openxmlformats.org/officeDocument/2006/relationships/hyperlink" Target="#&#1044;&#1054;&#1061;&#1054;&#1044;&#1067;!A1"/><Relationship Id="rId2" Type="http://schemas.openxmlformats.org/officeDocument/2006/relationships/hyperlink" Target="#&#1041;&#1070;&#1044;&#1046;&#1045;&#1058;!A1"/><Relationship Id="rId1" Type="http://schemas.openxmlformats.org/officeDocument/2006/relationships/image" Target="../media/image14.jp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Relationship Id="rId9" Type="http://schemas.openxmlformats.org/officeDocument/2006/relationships/hyperlink" Target="#'&#1056;&#1040;&#1057;&#1061;&#1054;&#1044;&#1067;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0</xdr:row>
      <xdr:rowOff>66675</xdr:rowOff>
    </xdr:from>
    <xdr:to>
      <xdr:col>4</xdr:col>
      <xdr:colOff>2873759</xdr:colOff>
      <xdr:row>1</xdr:row>
      <xdr:rowOff>810998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4575" y="66675"/>
          <a:ext cx="1597409" cy="201114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590550</xdr:colOff>
      <xdr:row>2</xdr:row>
      <xdr:rowOff>448626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172074" cy="255365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4</xdr:col>
      <xdr:colOff>1318271</xdr:colOff>
      <xdr:row>5</xdr:row>
      <xdr:rowOff>318497</xdr:rowOff>
    </xdr:from>
    <xdr:to>
      <xdr:col>4</xdr:col>
      <xdr:colOff>2950379</xdr:colOff>
      <xdr:row>5</xdr:row>
      <xdr:rowOff>1457325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6496" y="6376397"/>
          <a:ext cx="1632108" cy="1138828"/>
        </a:xfrm>
        <a:prstGeom prst="rect">
          <a:avLst/>
        </a:prstGeom>
      </xdr:spPr>
    </xdr:pic>
    <xdr:clientData/>
  </xdr:twoCellAnchor>
  <xdr:oneCellAnchor>
    <xdr:from>
      <xdr:col>0</xdr:col>
      <xdr:colOff>4314825</xdr:colOff>
      <xdr:row>0</xdr:row>
      <xdr:rowOff>0</xdr:rowOff>
    </xdr:from>
    <xdr:ext cx="8877300" cy="16478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314825" y="0"/>
          <a:ext cx="8877300" cy="1647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Муниципальные программы </a:t>
          </a:r>
        </a:p>
        <a:p>
          <a:pPr algn="ctr"/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городского округа</a:t>
          </a:r>
          <a:r>
            <a:rPr lang="ru-RU" sz="3200" b="1" i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Верхняя Пышма</a:t>
          </a:r>
          <a:endParaRPr lang="ru-RU" sz="3200" b="1" i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552450</xdr:colOff>
      <xdr:row>0</xdr:row>
      <xdr:rowOff>1266825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2002750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4</xdr:col>
      <xdr:colOff>1514475</xdr:colOff>
      <xdr:row>4</xdr:row>
      <xdr:rowOff>273295</xdr:rowOff>
    </xdr:from>
    <xdr:to>
      <xdr:col>4</xdr:col>
      <xdr:colOff>2860061</xdr:colOff>
      <xdr:row>5</xdr:row>
      <xdr:rowOff>16545</xdr:rowOff>
    </xdr:to>
    <xdr:pic>
      <xdr:nvPicPr>
        <xdr:cNvPr id="10" name="Picture 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982700" y="5083420"/>
          <a:ext cx="1345586" cy="99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847726</xdr:colOff>
      <xdr:row>2</xdr:row>
      <xdr:rowOff>317334</xdr:rowOff>
    </xdr:from>
    <xdr:to>
      <xdr:col>1</xdr:col>
      <xdr:colOff>2695576</xdr:colOff>
      <xdr:row>2</xdr:row>
      <xdr:rowOff>1241257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9251" y="2422359"/>
          <a:ext cx="1847850" cy="92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1085850</xdr:colOff>
      <xdr:row>5</xdr:row>
      <xdr:rowOff>310327</xdr:rowOff>
    </xdr:from>
    <xdr:to>
      <xdr:col>1</xdr:col>
      <xdr:colOff>2654349</xdr:colOff>
      <xdr:row>5</xdr:row>
      <xdr:rowOff>1506913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667375" y="6368227"/>
          <a:ext cx="1568499" cy="1196586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4</xdr:row>
      <xdr:rowOff>272762</xdr:rowOff>
    </xdr:from>
    <xdr:to>
      <xdr:col>1</xdr:col>
      <xdr:colOff>2638425</xdr:colOff>
      <xdr:row>5</xdr:row>
      <xdr:rowOff>7720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5082887"/>
          <a:ext cx="1143000" cy="98273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3</xdr:row>
      <xdr:rowOff>333376</xdr:rowOff>
    </xdr:from>
    <xdr:to>
      <xdr:col>1</xdr:col>
      <xdr:colOff>2609851</xdr:colOff>
      <xdr:row>3</xdr:row>
      <xdr:rowOff>1406844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3705226"/>
          <a:ext cx="1752600" cy="1073468"/>
        </a:xfrm>
        <a:prstGeom prst="rect">
          <a:avLst/>
        </a:prstGeom>
      </xdr:spPr>
    </xdr:pic>
    <xdr:clientData/>
  </xdr:twoCellAnchor>
  <xdr:twoCellAnchor editAs="oneCell">
    <xdr:from>
      <xdr:col>4</xdr:col>
      <xdr:colOff>1264279</xdr:colOff>
      <xdr:row>3</xdr:row>
      <xdr:rowOff>247392</xdr:rowOff>
    </xdr:from>
    <xdr:to>
      <xdr:col>4</xdr:col>
      <xdr:colOff>2821895</xdr:colOff>
      <xdr:row>3</xdr:row>
      <xdr:rowOff>1419225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2504" y="3619242"/>
          <a:ext cx="1557616" cy="1171833"/>
        </a:xfrm>
        <a:prstGeom prst="rect">
          <a:avLst/>
        </a:prstGeom>
      </xdr:spPr>
    </xdr:pic>
    <xdr:clientData/>
  </xdr:twoCellAnchor>
  <xdr:twoCellAnchor>
    <xdr:from>
      <xdr:col>5</xdr:col>
      <xdr:colOff>28575</xdr:colOff>
      <xdr:row>0</xdr:row>
      <xdr:rowOff>730706</xdr:rowOff>
    </xdr:from>
    <xdr:to>
      <xdr:col>5</xdr:col>
      <xdr:colOff>2188575</xdr:colOff>
      <xdr:row>0</xdr:row>
      <xdr:rowOff>1018706</xdr:rowOff>
    </xdr:to>
    <xdr:sp macro="" textlink="">
      <xdr:nvSpPr>
        <xdr:cNvPr id="28" name="Пятиугольник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15449550" y="730706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6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РАСХОДЫ</a:t>
          </a:r>
        </a:p>
      </xdr:txBody>
    </xdr:sp>
    <xdr:clientData/>
  </xdr:twoCellAnchor>
  <xdr:twoCellAnchor>
    <xdr:from>
      <xdr:col>5</xdr:col>
      <xdr:colOff>36739</xdr:colOff>
      <xdr:row>0</xdr:row>
      <xdr:rowOff>1068163</xdr:rowOff>
    </xdr:from>
    <xdr:to>
      <xdr:col>5</xdr:col>
      <xdr:colOff>2196739</xdr:colOff>
      <xdr:row>1</xdr:row>
      <xdr:rowOff>89338</xdr:rowOff>
    </xdr:to>
    <xdr:sp macro="" textlink="">
      <xdr:nvSpPr>
        <xdr:cNvPr id="30" name="Пятиугольник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15457714" y="1068163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6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ПРОГРАММЫ</a:t>
          </a:r>
        </a:p>
      </xdr:txBody>
    </xdr:sp>
    <xdr:clientData/>
  </xdr:twoCellAnchor>
  <xdr:twoCellAnchor>
    <xdr:from>
      <xdr:col>5</xdr:col>
      <xdr:colOff>47624</xdr:colOff>
      <xdr:row>0</xdr:row>
      <xdr:rowOff>402773</xdr:rowOff>
    </xdr:from>
    <xdr:to>
      <xdr:col>5</xdr:col>
      <xdr:colOff>2207624</xdr:colOff>
      <xdr:row>0</xdr:row>
      <xdr:rowOff>690773</xdr:rowOff>
    </xdr:to>
    <xdr:sp macro="" textlink="">
      <xdr:nvSpPr>
        <xdr:cNvPr id="34" name="Пятиугольник 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15468599" y="402773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6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ДОХОДЫ</a:t>
          </a:r>
        </a:p>
      </xdr:txBody>
    </xdr:sp>
    <xdr:clientData/>
  </xdr:twoCellAnchor>
  <xdr:twoCellAnchor>
    <xdr:from>
      <xdr:col>5</xdr:col>
      <xdr:colOff>19050</xdr:colOff>
      <xdr:row>0</xdr:row>
      <xdr:rowOff>58512</xdr:rowOff>
    </xdr:from>
    <xdr:to>
      <xdr:col>5</xdr:col>
      <xdr:colOff>2179050</xdr:colOff>
      <xdr:row>0</xdr:row>
      <xdr:rowOff>346512</xdr:rowOff>
    </xdr:to>
    <xdr:sp macro="" textlink="">
      <xdr:nvSpPr>
        <xdr:cNvPr id="32" name="Пятиугольник 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15440025" y="58512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6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БЮДЖЕТ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2381250</xdr:colOff>
          <xdr:row>1</xdr:row>
          <xdr:rowOff>219075</xdr:rowOff>
        </xdr:from>
        <xdr:to>
          <xdr:col>3</xdr:col>
          <xdr:colOff>4400550</xdr:colOff>
          <xdr:row>1</xdr:row>
          <xdr:rowOff>571500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1114425</xdr:colOff>
      <xdr:row>2</xdr:row>
      <xdr:rowOff>285752</xdr:rowOff>
    </xdr:from>
    <xdr:ext cx="1728430" cy="965886"/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2650" y="2390777"/>
          <a:ext cx="1728430" cy="96588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8</xdr:col>
      <xdr:colOff>2371724</xdr:colOff>
      <xdr:row>14</xdr:row>
      <xdr:rowOff>495300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9525"/>
          <a:ext cx="15211425" cy="7800975"/>
        </a:xfrm>
        <a:prstGeom prst="rect">
          <a:avLst/>
        </a:prstGeom>
      </xdr:spPr>
    </xdr:pic>
    <xdr:clientData/>
  </xdr:twoCellAnchor>
  <xdr:oneCellAnchor>
    <xdr:from>
      <xdr:col>14</xdr:col>
      <xdr:colOff>552450</xdr:colOff>
      <xdr:row>3</xdr:row>
      <xdr:rowOff>1266825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07168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0</xdr:col>
      <xdr:colOff>34019</xdr:colOff>
      <xdr:row>6</xdr:row>
      <xdr:rowOff>228599</xdr:rowOff>
    </xdr:from>
    <xdr:to>
      <xdr:col>3</xdr:col>
      <xdr:colOff>76200</xdr:colOff>
      <xdr:row>14</xdr:row>
      <xdr:rowOff>466725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390525</xdr:rowOff>
        </xdr:from>
        <xdr:to>
          <xdr:col>3</xdr:col>
          <xdr:colOff>38100</xdr:colOff>
          <xdr:row>6</xdr:row>
          <xdr:rowOff>209550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3</xdr:col>
      <xdr:colOff>95250</xdr:colOff>
      <xdr:row>6</xdr:row>
      <xdr:rowOff>209551</xdr:rowOff>
    </xdr:from>
    <xdr:to>
      <xdr:col>8</xdr:col>
      <xdr:colOff>2286000</xdr:colOff>
      <xdr:row>14</xdr:row>
      <xdr:rowOff>447675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2416628</xdr:colOff>
      <xdr:row>1</xdr:row>
      <xdr:rowOff>518433</xdr:rowOff>
    </xdr:from>
    <xdr:to>
      <xdr:col>9</xdr:col>
      <xdr:colOff>1166678</xdr:colOff>
      <xdr:row>1</xdr:row>
      <xdr:rowOff>806433</xdr:rowOff>
    </xdr:to>
    <xdr:sp macro="" textlink="">
      <xdr:nvSpPr>
        <xdr:cNvPr id="11" name="Пятиугольник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15265853" y="708933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РАСХОДЫ</a:t>
          </a:r>
        </a:p>
      </xdr:txBody>
    </xdr:sp>
    <xdr:clientData/>
  </xdr:twoCellAnchor>
  <xdr:twoCellAnchor>
    <xdr:from>
      <xdr:col>8</xdr:col>
      <xdr:colOff>2420710</xdr:colOff>
      <xdr:row>1</xdr:row>
      <xdr:rowOff>859972</xdr:rowOff>
    </xdr:from>
    <xdr:to>
      <xdr:col>9</xdr:col>
      <xdr:colOff>1170760</xdr:colOff>
      <xdr:row>3</xdr:row>
      <xdr:rowOff>119272</xdr:rowOff>
    </xdr:to>
    <xdr:sp macro="" textlink="">
      <xdr:nvSpPr>
        <xdr:cNvPr id="12" name="Пятиугольник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15269935" y="1050472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ПРОГРАММЫ</a:t>
          </a:r>
        </a:p>
      </xdr:txBody>
    </xdr:sp>
    <xdr:clientData/>
  </xdr:twoCellAnchor>
  <xdr:oneCellAnchor>
    <xdr:from>
      <xdr:col>2</xdr:col>
      <xdr:colOff>57150</xdr:colOff>
      <xdr:row>0</xdr:row>
      <xdr:rowOff>1</xdr:rowOff>
    </xdr:from>
    <xdr:ext cx="9925052" cy="105727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2514600" y="1"/>
          <a:ext cx="9925052" cy="10572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indent="0" algn="ctr"/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Сведения о расходах бюджета</a:t>
          </a:r>
          <a:br>
            <a:rPr lang="ru-RU" sz="3200" b="1" i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городского округа Верхняя Пышма</a:t>
          </a:r>
        </a:p>
      </xdr:txBody>
    </xdr:sp>
    <xdr:clientData/>
  </xdr:oneCellAnchor>
  <xdr:twoCellAnchor>
    <xdr:from>
      <xdr:col>8</xdr:col>
      <xdr:colOff>2409824</xdr:colOff>
      <xdr:row>0</xdr:row>
      <xdr:rowOff>38101</xdr:rowOff>
    </xdr:from>
    <xdr:to>
      <xdr:col>9</xdr:col>
      <xdr:colOff>1159874</xdr:colOff>
      <xdr:row>1</xdr:row>
      <xdr:rowOff>135601</xdr:rowOff>
    </xdr:to>
    <xdr:sp macro="" textlink="">
      <xdr:nvSpPr>
        <xdr:cNvPr id="13" name="Пятиугольник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15259049" y="38101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БЮДЖЕТ</a:t>
          </a:r>
        </a:p>
      </xdr:txBody>
    </xdr:sp>
    <xdr:clientData/>
  </xdr:twoCellAnchor>
  <xdr:twoCellAnchor>
    <xdr:from>
      <xdr:col>8</xdr:col>
      <xdr:colOff>2428874</xdr:colOff>
      <xdr:row>1</xdr:row>
      <xdr:rowOff>175533</xdr:rowOff>
    </xdr:from>
    <xdr:to>
      <xdr:col>9</xdr:col>
      <xdr:colOff>1178924</xdr:colOff>
      <xdr:row>1</xdr:row>
      <xdr:rowOff>463533</xdr:rowOff>
    </xdr:to>
    <xdr:sp macro="" textlink="">
      <xdr:nvSpPr>
        <xdr:cNvPr id="15" name="Пятиугольник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15278099" y="366033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ДОХОДЫ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1</xdr:row>
          <xdr:rowOff>419100</xdr:rowOff>
        </xdr:from>
        <xdr:to>
          <xdr:col>8</xdr:col>
          <xdr:colOff>123825</xdr:colOff>
          <xdr:row>1</xdr:row>
          <xdr:rowOff>742950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56</xdr:col>
      <xdr:colOff>48778</xdr:colOff>
      <xdr:row>22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15498328" cy="7734300"/>
        </a:xfrm>
        <a:prstGeom prst="rect">
          <a:avLst/>
        </a:prstGeom>
      </xdr:spPr>
    </xdr:pic>
    <xdr:clientData/>
  </xdr:twoCellAnchor>
  <xdr:oneCellAnchor>
    <xdr:from>
      <xdr:col>13</xdr:col>
      <xdr:colOff>552450</xdr:colOff>
      <xdr:row>2</xdr:row>
      <xdr:rowOff>1266825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207168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1876425</xdr:colOff>
      <xdr:row>0</xdr:row>
      <xdr:rowOff>0</xdr:rowOff>
    </xdr:from>
    <xdr:ext cx="10868025" cy="11049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2095500" y="0"/>
          <a:ext cx="10868025" cy="1104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Сведения о доходах бюджета</a:t>
          </a:r>
          <a:b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32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городского округа Верхняя Пышма</a:t>
          </a:r>
        </a:p>
      </xdr:txBody>
    </xdr:sp>
    <xdr:clientData/>
  </xdr:oneCellAnchor>
  <xdr:twoCellAnchor>
    <xdr:from>
      <xdr:col>2</xdr:col>
      <xdr:colOff>1533525</xdr:colOff>
      <xdr:row>3</xdr:row>
      <xdr:rowOff>561974</xdr:rowOff>
    </xdr:from>
    <xdr:to>
      <xdr:col>5</xdr:col>
      <xdr:colOff>390525</xdr:colOff>
      <xdr:row>21</xdr:row>
      <xdr:rowOff>171450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</xdr:colOff>
      <xdr:row>3</xdr:row>
      <xdr:rowOff>561974</xdr:rowOff>
    </xdr:from>
    <xdr:to>
      <xdr:col>2</xdr:col>
      <xdr:colOff>1504951</xdr:colOff>
      <xdr:row>21</xdr:row>
      <xdr:rowOff>161925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428623</xdr:colOff>
      <xdr:row>4</xdr:row>
      <xdr:rowOff>19050</xdr:rowOff>
    </xdr:from>
    <xdr:to>
      <xdr:col>56</xdr:col>
      <xdr:colOff>9524</xdr:colOff>
      <xdr:row>21</xdr:row>
      <xdr:rowOff>171450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56</xdr:col>
      <xdr:colOff>118382</xdr:colOff>
      <xdr:row>2</xdr:row>
      <xdr:rowOff>209550</xdr:rowOff>
    </xdr:from>
    <xdr:to>
      <xdr:col>59</xdr:col>
      <xdr:colOff>447675</xdr:colOff>
      <xdr:row>2</xdr:row>
      <xdr:rowOff>497550</xdr:rowOff>
    </xdr:to>
    <xdr:sp macro="" textlink="">
      <xdr:nvSpPr>
        <xdr:cNvPr id="17" name="Пятиугольник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/>
      </xdr:nvSpPr>
      <xdr:spPr>
        <a:xfrm>
          <a:off x="15606032" y="1057275"/>
          <a:ext cx="2158093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ПРОГРАММЫ</a:t>
          </a:r>
        </a:p>
      </xdr:txBody>
    </xdr:sp>
    <xdr:clientData/>
  </xdr:twoCellAnchor>
  <xdr:twoCellAnchor>
    <xdr:from>
      <xdr:col>56</xdr:col>
      <xdr:colOff>114300</xdr:colOff>
      <xdr:row>0</xdr:row>
      <xdr:rowOff>76200</xdr:rowOff>
    </xdr:from>
    <xdr:to>
      <xdr:col>59</xdr:col>
      <xdr:colOff>445500</xdr:colOff>
      <xdr:row>0</xdr:row>
      <xdr:rowOff>364200</xdr:rowOff>
    </xdr:to>
    <xdr:sp macro="" textlink="">
      <xdr:nvSpPr>
        <xdr:cNvPr id="16" name="Пятиугольник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/>
      </xdr:nvSpPr>
      <xdr:spPr>
        <a:xfrm>
          <a:off x="15601950" y="76200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БЮДЖЕТ</a:t>
          </a:r>
        </a:p>
      </xdr:txBody>
    </xdr:sp>
    <xdr:clientData/>
  </xdr:twoCellAnchor>
  <xdr:twoCellAnchor>
    <xdr:from>
      <xdr:col>56</xdr:col>
      <xdr:colOff>123825</xdr:colOff>
      <xdr:row>0</xdr:row>
      <xdr:rowOff>390526</xdr:rowOff>
    </xdr:from>
    <xdr:to>
      <xdr:col>59</xdr:col>
      <xdr:colOff>455025</xdr:colOff>
      <xdr:row>0</xdr:row>
      <xdr:rowOff>678526</xdr:rowOff>
    </xdr:to>
    <xdr:sp macro="" textlink="">
      <xdr:nvSpPr>
        <xdr:cNvPr id="19" name="Пятиугольник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15611475" y="390526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ДОХОДЫ</a:t>
          </a:r>
        </a:p>
      </xdr:txBody>
    </xdr:sp>
    <xdr:clientData/>
  </xdr:twoCellAnchor>
  <xdr:twoCellAnchor>
    <xdr:from>
      <xdr:col>56</xdr:col>
      <xdr:colOff>114300</xdr:colOff>
      <xdr:row>0</xdr:row>
      <xdr:rowOff>726622</xdr:rowOff>
    </xdr:from>
    <xdr:to>
      <xdr:col>59</xdr:col>
      <xdr:colOff>445500</xdr:colOff>
      <xdr:row>2</xdr:row>
      <xdr:rowOff>161925</xdr:rowOff>
    </xdr:to>
    <xdr:sp macro="" textlink="">
      <xdr:nvSpPr>
        <xdr:cNvPr id="14" name="Пятиугольник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/>
      </xdr:nvSpPr>
      <xdr:spPr>
        <a:xfrm>
          <a:off x="15601950" y="726622"/>
          <a:ext cx="2160000" cy="283028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РАСХОДЫ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2</xdr:row>
          <xdr:rowOff>142875</xdr:rowOff>
        </xdr:from>
        <xdr:to>
          <xdr:col>7</xdr:col>
          <xdr:colOff>2600325</xdr:colOff>
          <xdr:row>2</xdr:row>
          <xdr:rowOff>476250</xdr:rowOff>
        </xdr:to>
        <xdr:sp macro="" textlink="">
          <xdr:nvSpPr>
            <xdr:cNvPr id="38918" name="Drop Down 6" hidden="1">
              <a:extLst>
                <a:ext uri="{63B3BB69-23CF-44E3-9099-C40C66FF867C}">
                  <a14:compatExt spid="_x0000_s38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9</xdr:col>
      <xdr:colOff>495300</xdr:colOff>
      <xdr:row>0</xdr:row>
      <xdr:rowOff>0</xdr:rowOff>
    </xdr:from>
    <xdr:to>
      <xdr:col>55</xdr:col>
      <xdr:colOff>590550</xdr:colOff>
      <xdr:row>4</xdr:row>
      <xdr:rowOff>38510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9350" y="0"/>
          <a:ext cx="1619250" cy="2048285"/>
        </a:xfrm>
        <a:prstGeom prst="rect">
          <a:avLst/>
        </a:prstGeom>
      </xdr:spPr>
    </xdr:pic>
    <xdr:clientData/>
  </xdr:twoCellAnchor>
  <xdr:oneCellAnchor>
    <xdr:from>
      <xdr:col>2</xdr:col>
      <xdr:colOff>914401</xdr:colOff>
      <xdr:row>2</xdr:row>
      <xdr:rowOff>142285</xdr:rowOff>
    </xdr:from>
    <xdr:ext cx="5727246" cy="3872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3371851" y="990010"/>
          <a:ext cx="5727246" cy="387286"/>
        </a:xfrm>
        <a:prstGeom prst="rect">
          <a:avLst/>
        </a:prstGeom>
        <a:solidFill>
          <a:srgbClr val="C4E2F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20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СТРУКТУРА ПОСТУПЛЕНИЙ </a:t>
          </a:r>
          <a:r>
            <a:rPr lang="ru-RU" sz="1800" b="1" i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(млн.руб.)</a:t>
          </a:r>
          <a:r>
            <a:rPr lang="ru-RU" sz="18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oneCellAnchor>
  <xdr:oneCellAnchor>
    <xdr:from>
      <xdr:col>0</xdr:col>
      <xdr:colOff>38100</xdr:colOff>
      <xdr:row>3</xdr:row>
      <xdr:rowOff>152400</xdr:rowOff>
    </xdr:from>
    <xdr:ext cx="3317421" cy="38728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38100" y="1600200"/>
          <a:ext cx="3317421" cy="387286"/>
        </a:xfrm>
        <a:prstGeom prst="rect">
          <a:avLst/>
        </a:prstGeom>
        <a:solidFill>
          <a:srgbClr val="C4E2F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20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НАЛОГОВЫХ ДОХОДОВ</a:t>
          </a:r>
        </a:p>
      </xdr:txBody>
    </xdr:sp>
    <xdr:clientData/>
  </xdr:oneCellAnchor>
  <xdr:oneCellAnchor>
    <xdr:from>
      <xdr:col>2</xdr:col>
      <xdr:colOff>1514474</xdr:colOff>
      <xdr:row>3</xdr:row>
      <xdr:rowOff>133350</xdr:rowOff>
    </xdr:from>
    <xdr:ext cx="3631747" cy="38728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3971924" y="1581150"/>
          <a:ext cx="3631747" cy="387286"/>
        </a:xfrm>
        <a:prstGeom prst="rect">
          <a:avLst/>
        </a:prstGeom>
        <a:solidFill>
          <a:srgbClr val="C4E2F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20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НЕНАЛОГОВЫХ ДОХОДОВ</a:t>
          </a:r>
        </a:p>
      </xdr:txBody>
    </xdr:sp>
    <xdr:clientData/>
  </xdr:oneCellAnchor>
  <xdr:oneCellAnchor>
    <xdr:from>
      <xdr:col>5</xdr:col>
      <xdr:colOff>419099</xdr:colOff>
      <xdr:row>3</xdr:row>
      <xdr:rowOff>161244</xdr:rowOff>
    </xdr:from>
    <xdr:ext cx="4676775" cy="38728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8591549" y="1609044"/>
          <a:ext cx="4676775" cy="387286"/>
        </a:xfrm>
        <a:prstGeom prst="rect">
          <a:avLst/>
        </a:prstGeom>
        <a:solidFill>
          <a:srgbClr val="C4E2FE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ru-RU" sz="2000" b="1" i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БЕЗВОЗМЕЗДНЫХ ПОСТУПЛЕНИЙ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9525</xdr:rowOff>
    </xdr:from>
    <xdr:to>
      <xdr:col>14</xdr:col>
      <xdr:colOff>9525</xdr:colOff>
      <xdr:row>26</xdr:row>
      <xdr:rowOff>9526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0"/>
          <a:ext cx="15592425" cy="5934076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14</xdr:col>
      <xdr:colOff>38100</xdr:colOff>
      <xdr:row>0</xdr:row>
      <xdr:rowOff>57151</xdr:rowOff>
    </xdr:from>
    <xdr:to>
      <xdr:col>21</xdr:col>
      <xdr:colOff>226425</xdr:colOff>
      <xdr:row>0</xdr:row>
      <xdr:rowOff>345151</xdr:rowOff>
    </xdr:to>
    <xdr:sp macro="" textlink="">
      <xdr:nvSpPr>
        <xdr:cNvPr id="13" name="Пятиугольник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/>
      </xdr:nvSpPr>
      <xdr:spPr>
        <a:xfrm>
          <a:off x="15621000" y="57151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БЮДЖЕТ</a:t>
          </a:r>
        </a:p>
      </xdr:txBody>
    </xdr:sp>
    <xdr:clientData/>
  </xdr:twoCellAnchor>
  <xdr:oneCellAnchor>
    <xdr:from>
      <xdr:col>14</xdr:col>
      <xdr:colOff>552450</xdr:colOff>
      <xdr:row>3</xdr:row>
      <xdr:rowOff>1266825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205454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14</xdr:col>
      <xdr:colOff>552450</xdr:colOff>
      <xdr:row>3</xdr:row>
      <xdr:rowOff>1266825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165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5</xdr:col>
      <xdr:colOff>438150</xdr:colOff>
      <xdr:row>5</xdr:row>
      <xdr:rowOff>0</xdr:rowOff>
    </xdr:from>
    <xdr:to>
      <xdr:col>13</xdr:col>
      <xdr:colOff>200025</xdr:colOff>
      <xdr:row>25</xdr:row>
      <xdr:rowOff>361950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15</xdr:row>
      <xdr:rowOff>0</xdr:rowOff>
    </xdr:from>
    <xdr:to>
      <xdr:col>4</xdr:col>
      <xdr:colOff>938893</xdr:colOff>
      <xdr:row>22</xdr:row>
      <xdr:rowOff>163286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76200</xdr:colOff>
      <xdr:row>11</xdr:row>
      <xdr:rowOff>247650</xdr:rowOff>
    </xdr:from>
    <xdr:to>
      <xdr:col>5</xdr:col>
      <xdr:colOff>304799</xdr:colOff>
      <xdr:row>25</xdr:row>
      <xdr:rowOff>333375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38100</xdr:colOff>
      <xdr:row>5</xdr:row>
      <xdr:rowOff>495300</xdr:rowOff>
    </xdr:from>
    <xdr:to>
      <xdr:col>5</xdr:col>
      <xdr:colOff>352425</xdr:colOff>
      <xdr:row>12</xdr:row>
      <xdr:rowOff>19050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0</xdr:row>
          <xdr:rowOff>104775</xdr:rowOff>
        </xdr:from>
        <xdr:to>
          <xdr:col>11</xdr:col>
          <xdr:colOff>38100</xdr:colOff>
          <xdr:row>0</xdr:row>
          <xdr:rowOff>361950</xdr:rowOff>
        </xdr:to>
        <xdr:sp macro="" textlink="">
          <xdr:nvSpPr>
            <xdr:cNvPr id="60417" name="Drop Dow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</xdr:row>
          <xdr:rowOff>123825</xdr:rowOff>
        </xdr:from>
        <xdr:to>
          <xdr:col>2</xdr:col>
          <xdr:colOff>409575</xdr:colOff>
          <xdr:row>5</xdr:row>
          <xdr:rowOff>409575</xdr:rowOff>
        </xdr:to>
        <xdr:sp macro="" textlink="">
          <xdr:nvSpPr>
            <xdr:cNvPr id="60420" name="Drop Dow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14</xdr:col>
      <xdr:colOff>38101</xdr:colOff>
      <xdr:row>0</xdr:row>
      <xdr:rowOff>389165</xdr:rowOff>
    </xdr:from>
    <xdr:to>
      <xdr:col>21</xdr:col>
      <xdr:colOff>226426</xdr:colOff>
      <xdr:row>1</xdr:row>
      <xdr:rowOff>153290</xdr:rowOff>
    </xdr:to>
    <xdr:sp macro="" textlink="">
      <xdr:nvSpPr>
        <xdr:cNvPr id="17" name="Пятиугольник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/>
      </xdr:nvSpPr>
      <xdr:spPr>
        <a:xfrm>
          <a:off x="15621001" y="389165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ДОХОДЫ</a:t>
          </a:r>
        </a:p>
      </xdr:txBody>
    </xdr:sp>
    <xdr:clientData/>
  </xdr:twoCellAnchor>
  <xdr:twoCellAnchor>
    <xdr:from>
      <xdr:col>14</xdr:col>
      <xdr:colOff>42182</xdr:colOff>
      <xdr:row>2</xdr:row>
      <xdr:rowOff>216356</xdr:rowOff>
    </xdr:from>
    <xdr:to>
      <xdr:col>21</xdr:col>
      <xdr:colOff>230507</xdr:colOff>
      <xdr:row>3</xdr:row>
      <xdr:rowOff>256706</xdr:rowOff>
    </xdr:to>
    <xdr:sp macro="" textlink="">
      <xdr:nvSpPr>
        <xdr:cNvPr id="21" name="Пятиугольник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/>
      </xdr:nvSpPr>
      <xdr:spPr>
        <a:xfrm>
          <a:off x="15625082" y="1035506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ПРОГРАММЫ</a:t>
          </a:r>
        </a:p>
      </xdr:txBody>
    </xdr:sp>
    <xdr:clientData/>
  </xdr:twoCellAnchor>
  <xdr:twoCellAnchor>
    <xdr:from>
      <xdr:col>14</xdr:col>
      <xdr:colOff>38099</xdr:colOff>
      <xdr:row>1</xdr:row>
      <xdr:rowOff>189141</xdr:rowOff>
    </xdr:from>
    <xdr:to>
      <xdr:col>21</xdr:col>
      <xdr:colOff>226424</xdr:colOff>
      <xdr:row>2</xdr:row>
      <xdr:rowOff>181866</xdr:rowOff>
    </xdr:to>
    <xdr:sp macro="" textlink="">
      <xdr:nvSpPr>
        <xdr:cNvPr id="19" name="Пятиугольник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/>
      </xdr:nvSpPr>
      <xdr:spPr>
        <a:xfrm>
          <a:off x="15620999" y="713016"/>
          <a:ext cx="2160000" cy="288000"/>
        </a:xfrm>
        <a:prstGeom prst="homePlate">
          <a:avLst/>
        </a:prstGeom>
        <a:solidFill>
          <a:srgbClr val="C4E2FE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ru-RU" sz="14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РАСХОДЫ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Зеленый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image" Target="../media/image1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C4E2FE"/>
    <pageSetUpPr fitToPage="1"/>
  </sheetPr>
  <dimension ref="A1:AS8"/>
  <sheetViews>
    <sheetView showGridLines="0" showRowColHeaders="0" zoomScaleNormal="100" zoomScaleSheetLayoutView="100" workbookViewId="0"/>
  </sheetViews>
  <sheetFormatPr defaultColWidth="9.140625" defaultRowHeight="14.25" x14ac:dyDescent="0.2"/>
  <cols>
    <col min="1" max="1" width="68.7109375" style="99" customWidth="1"/>
    <col min="2" max="2" width="42.42578125" style="99" customWidth="1"/>
    <col min="3" max="3" width="8.28515625" style="99" customWidth="1"/>
    <col min="4" max="4" width="67.5703125" style="99" customWidth="1"/>
    <col min="5" max="5" width="44.28515625" style="99" customWidth="1"/>
    <col min="6" max="6" width="44.42578125" style="99" customWidth="1"/>
    <col min="7" max="7" width="18.28515625" style="99" customWidth="1"/>
    <col min="8" max="8" width="9.140625" style="99"/>
    <col min="9" max="9" width="8.140625" style="99" customWidth="1"/>
    <col min="10" max="10" width="0.42578125" style="99" customWidth="1"/>
    <col min="11" max="11" width="4" style="99" customWidth="1"/>
    <col min="12" max="13" width="9.140625" style="99" hidden="1" customWidth="1"/>
    <col min="14" max="14" width="2.85546875" style="99" hidden="1" customWidth="1"/>
    <col min="15" max="45" width="9.140625" style="99" hidden="1" customWidth="1"/>
    <col min="46" max="16384" width="9.140625" style="99"/>
  </cols>
  <sheetData>
    <row r="1" spans="1:7" ht="99.75" customHeight="1" x14ac:dyDescent="0.35">
      <c r="A1" s="109"/>
      <c r="B1" s="110"/>
      <c r="C1" s="111"/>
      <c r="D1" s="111"/>
      <c r="E1" s="112"/>
      <c r="F1" s="113"/>
      <c r="G1" s="114"/>
    </row>
    <row r="2" spans="1:7" ht="66" customHeight="1" x14ac:dyDescent="0.75">
      <c r="A2" s="115"/>
      <c r="B2" s="116"/>
      <c r="C2" s="117"/>
      <c r="D2" s="118"/>
      <c r="E2" s="146" t="s">
        <v>82</v>
      </c>
    </row>
    <row r="3" spans="1:7" ht="99.75" customHeight="1" x14ac:dyDescent="0.2">
      <c r="A3" s="119" t="str">
        <f>РП!$A$2</f>
        <v>Совершенствование социально-экономической политики на территории городского округа Верхняя Пышма до 2027 года</v>
      </c>
      <c r="B3" s="120">
        <f>РП!$B$2</f>
        <v>566.1</v>
      </c>
      <c r="C3" s="121"/>
      <c r="D3" s="122" t="str">
        <f>РП!$A$7</f>
        <v>Реализация основных направлений муниципальной политики в строительном комплексе на территории городского округа Верхняя Пышма до 2027 года</v>
      </c>
      <c r="E3" s="123">
        <f>РП!$B$7</f>
        <v>2518.6999999999998</v>
      </c>
    </row>
    <row r="4" spans="1:7" ht="113.25" customHeight="1" x14ac:dyDescent="0.2">
      <c r="A4" s="119" t="str">
        <f>РП!$A$3</f>
        <v>Повышение эффективности управления муниципальной собственностью на территории городского округа Верхняя Пышма до 2027 года</v>
      </c>
      <c r="B4" s="120">
        <f>РП!$B$3</f>
        <v>283.89999999999998</v>
      </c>
      <c r="C4" s="121"/>
      <c r="D4" s="122" t="str">
        <f>РП!$A$8</f>
        <v>Реализация основных направлений социальной политики на территории городского округа Верхняя Пышма до 2027 года</v>
      </c>
      <c r="E4" s="123">
        <f>РП!$B$8</f>
        <v>261.2</v>
      </c>
    </row>
    <row r="5" spans="1:7" ht="98.25" customHeight="1" x14ac:dyDescent="0.2">
      <c r="A5" s="119" t="str">
        <f>РП!$A$4</f>
        <v>Управление муниципальными финансами городского округа Верхняя Пышма до 2027 года</v>
      </c>
      <c r="B5" s="120">
        <f>РП!$B$4</f>
        <v>29.2</v>
      </c>
      <c r="C5" s="124"/>
      <c r="D5" s="125" t="str">
        <f>РП!$A$9</f>
        <v>Формирование современной городской среды на территории городского округа Верхняя Пышма до 2030 года</v>
      </c>
      <c r="E5" s="123">
        <f>РП!$B$9</f>
        <v>411.2</v>
      </c>
    </row>
    <row r="6" spans="1:7" ht="124.5" customHeight="1" thickBot="1" x14ac:dyDescent="0.25">
      <c r="A6" s="126" t="str">
        <f>РП!$A$5</f>
        <v>Развитие жилищно-коммунального хозяйства, дорожного хозяйства транспортного обслуживания, повышение энергетической эффективности на территории городского округа Верхняя Пышма до 2027 года</v>
      </c>
      <c r="B6" s="127">
        <f>РП!$B$5</f>
        <v>786.6</v>
      </c>
      <c r="C6" s="128"/>
      <c r="D6" s="129" t="str">
        <f>РП!$A$6</f>
        <v>Развитие социальной сферы в городском округе Верхняя Пышма до 2027 года</v>
      </c>
      <c r="E6" s="130">
        <f>РП!$B$6</f>
        <v>4528.8</v>
      </c>
    </row>
    <row r="7" spans="1:7" ht="18" x14ac:dyDescent="0.25">
      <c r="A7" s="131"/>
      <c r="B7" s="131"/>
      <c r="C7" s="131"/>
      <c r="D7" s="131"/>
      <c r="E7" s="131"/>
    </row>
    <row r="8" spans="1:7" ht="18" x14ac:dyDescent="0.25">
      <c r="A8" s="131"/>
      <c r="B8" s="131"/>
      <c r="C8" s="131"/>
      <c r="D8" s="131"/>
      <c r="E8" s="131"/>
    </row>
  </sheetData>
  <sheetProtection password="A1E6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56" orientation="landscape" r:id="rId1"/>
  <ignoredErrors>
    <ignoredError sqref="D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4" r:id="rId4" name="Drop Down 6">
              <controlPr defaultSize="0" autoLine="0" autoPict="0">
                <anchor moveWithCells="1">
                  <from>
                    <xdr:col>3</xdr:col>
                    <xdr:colOff>2381250</xdr:colOff>
                    <xdr:row>1</xdr:row>
                    <xdr:rowOff>219075</xdr:rowOff>
                  </from>
                  <to>
                    <xdr:col>3</xdr:col>
                    <xdr:colOff>4400550</xdr:colOff>
                    <xdr:row>1</xdr:row>
                    <xdr:rowOff>571500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H18"/>
  <sheetViews>
    <sheetView workbookViewId="0">
      <selection activeCell="B13" sqref="B13"/>
    </sheetView>
  </sheetViews>
  <sheetFormatPr defaultRowHeight="15" x14ac:dyDescent="0.25"/>
  <cols>
    <col min="1" max="1" width="45.7109375" customWidth="1"/>
    <col min="2" max="2" width="25.140625" customWidth="1"/>
    <col min="3" max="3" width="9.140625" customWidth="1"/>
  </cols>
  <sheetData>
    <row r="1" spans="1:8" ht="15.75" x14ac:dyDescent="0.25">
      <c r="A1">
        <v>3</v>
      </c>
      <c r="B1" s="12" t="str">
        <f>INDEX('Доходы-расходы'!A2:A4, A1)</f>
        <v>2024 г. ФАКТ</v>
      </c>
    </row>
    <row r="2" spans="1:8" x14ac:dyDescent="0.25">
      <c r="A2" t="s">
        <v>67</v>
      </c>
      <c r="B2" s="43">
        <f>VLOOKUP(B$1,'Доходы-расходы'!$A:$P,MATCH(A2,'Доходы-расходы'!$A$1:$P$1,0),0)</f>
        <v>409.6</v>
      </c>
    </row>
    <row r="3" spans="1:8" x14ac:dyDescent="0.25">
      <c r="A3" t="s">
        <v>68</v>
      </c>
      <c r="B3" s="43">
        <f>VLOOKUP(B$1,'Доходы-расходы'!$A:$P,MATCH(A3,'Доходы-расходы'!$A$1:$P$1,0),0)</f>
        <v>71</v>
      </c>
    </row>
    <row r="4" spans="1:8" x14ac:dyDescent="0.25">
      <c r="A4" t="s">
        <v>2</v>
      </c>
      <c r="B4" s="43">
        <f>VLOOKUP(B$1,'Доходы-расходы'!$A:$P,MATCH(A4,'Доходы-расходы'!$A$1:$P$1,0),0)</f>
        <v>1146.5</v>
      </c>
    </row>
    <row r="5" spans="1:8" x14ac:dyDescent="0.25">
      <c r="A5" t="s">
        <v>3</v>
      </c>
      <c r="B5" s="43">
        <f>VLOOKUP(B$1,'Доходы-расходы'!$A:$P,MATCH(A5,'Доходы-расходы'!$A$1:$P$1,0),0)</f>
        <v>1167.4000000000001</v>
      </c>
    </row>
    <row r="6" spans="1:8" x14ac:dyDescent="0.25">
      <c r="A6" t="s">
        <v>73</v>
      </c>
      <c r="B6" s="43">
        <f>VLOOKUP(B$1,'Доходы-расходы'!$A:$P,MATCH(A6,'Доходы-расходы'!$A$1:$P$1,0),0)</f>
        <v>338.9</v>
      </c>
    </row>
    <row r="7" spans="1:8" x14ac:dyDescent="0.25">
      <c r="A7" t="s">
        <v>4</v>
      </c>
      <c r="B7" s="43">
        <f>VLOOKUP(B$1,'Доходы-расходы'!$A:$P,MATCH(A7,'Доходы-расходы'!$A$1:$P$1,0),0)</f>
        <v>49.2</v>
      </c>
    </row>
    <row r="8" spans="1:8" ht="15.75" x14ac:dyDescent="0.25">
      <c r="A8" s="5" t="s">
        <v>1</v>
      </c>
      <c r="B8" s="43">
        <f>VLOOKUP(B$1,'Доходы-расходы'!$A:$P,MATCH(A8,'Доходы-расходы'!$A$1:$P$1,0),0)</f>
        <v>5166.3</v>
      </c>
    </row>
    <row r="9" spans="1:8" ht="15.75" x14ac:dyDescent="0.25">
      <c r="A9" t="s">
        <v>0</v>
      </c>
      <c r="B9" s="43">
        <f>VLOOKUP(B$1,'Доходы-расходы'!$A:$P,MATCH(A9,'Доходы-расходы'!$A$1:$P$1,0),0)</f>
        <v>257.89999999999998</v>
      </c>
      <c r="F9" s="7"/>
      <c r="G9" s="7"/>
      <c r="H9" s="7"/>
    </row>
    <row r="10" spans="1:8" x14ac:dyDescent="0.25">
      <c r="A10" t="s">
        <v>17</v>
      </c>
      <c r="B10" s="43">
        <f>VLOOKUP(B$1,'Доходы-расходы'!$A:$P,MATCH(A10,'Доходы-расходы'!$A$1:$P$1,0),0)</f>
        <v>847.4</v>
      </c>
    </row>
    <row r="11" spans="1:8" x14ac:dyDescent="0.25">
      <c r="A11" t="s">
        <v>13</v>
      </c>
      <c r="B11" s="43">
        <f>VLOOKUP(B$1,'Доходы-расходы'!$A:$P,MATCH(A11,'Доходы-расходы'!$A$1:$P$1,0),0)</f>
        <v>8.6999999999999993</v>
      </c>
    </row>
    <row r="12" spans="1:8" x14ac:dyDescent="0.25">
      <c r="A12" s="14" t="s">
        <v>10</v>
      </c>
      <c r="B12" s="63">
        <f>VLOOKUP(B$1,'Доходы-расходы'!$A:$P,MATCH(A12,'Доходы-расходы'!$A$1:$P$1,0),0)</f>
        <v>9462.9</v>
      </c>
    </row>
    <row r="13" spans="1:8" x14ac:dyDescent="0.25">
      <c r="A13" t="s">
        <v>9</v>
      </c>
      <c r="B13" s="43">
        <f>VLOOKUP(B$1,'Доходы-расходы'!$A:$P,MATCH(A13,'Доходы-расходы'!$A$1:$P$1,0),0)</f>
        <v>2387.6</v>
      </c>
      <c r="D13">
        <f>B13/B16*100</f>
        <v>27.457248985130576</v>
      </c>
    </row>
    <row r="14" spans="1:8" x14ac:dyDescent="0.25">
      <c r="A14" t="s">
        <v>7</v>
      </c>
      <c r="B14" s="43">
        <f>VLOOKUP(B$1,'Доходы-расходы'!$A:$P,MATCH(A14,'Доходы-расходы'!$A$1:$P$1,0),0)</f>
        <v>304.8</v>
      </c>
      <c r="D14">
        <f>B14/B16*100</f>
        <v>3.5051807215060315</v>
      </c>
    </row>
    <row r="15" spans="1:8" x14ac:dyDescent="0.25">
      <c r="A15" t="s">
        <v>8</v>
      </c>
      <c r="B15" s="43">
        <f>VLOOKUP(B$1,'Доходы-расходы'!$A:$P,MATCH(A15,'Доходы-расходы'!$A$1:$P$1,0),0)</f>
        <v>6003.3</v>
      </c>
      <c r="D15">
        <f>B15/B16*100</f>
        <v>69.037570293363387</v>
      </c>
    </row>
    <row r="16" spans="1:8" x14ac:dyDescent="0.25">
      <c r="A16" s="14" t="s">
        <v>11</v>
      </c>
      <c r="B16" s="63">
        <f>VLOOKUP(B$1,'Доходы-расходы'!$A:$Q,MATCH(A16,'Доходы-расходы'!$A$1:$P$1,0),0)</f>
        <v>8695.7000000000007</v>
      </c>
    </row>
    <row r="17" spans="1:4" x14ac:dyDescent="0.25">
      <c r="A17" t="s">
        <v>12</v>
      </c>
      <c r="B17" s="43">
        <f>B16-B12</f>
        <v>-767.19999999999891</v>
      </c>
      <c r="D17">
        <f>2525.5/B16*100</f>
        <v>29.043090263003553</v>
      </c>
    </row>
    <row r="18" spans="1:4" x14ac:dyDescent="0.25">
      <c r="A18" t="s">
        <v>14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J16"/>
  <sheetViews>
    <sheetView workbookViewId="0">
      <selection activeCell="H9" sqref="H9"/>
    </sheetView>
  </sheetViews>
  <sheetFormatPr defaultRowHeight="15" x14ac:dyDescent="0.25"/>
  <cols>
    <col min="1" max="1" width="80.85546875" customWidth="1"/>
    <col min="2" max="2" width="13.85546875" customWidth="1"/>
    <col min="3" max="3" width="14" customWidth="1"/>
    <col min="4" max="4" width="13.85546875" customWidth="1"/>
    <col min="9" max="9" width="44" customWidth="1"/>
    <col min="10" max="10" width="8" customWidth="1"/>
  </cols>
  <sheetData>
    <row r="1" spans="1:10" ht="15.75" x14ac:dyDescent="0.25">
      <c r="A1" s="9" t="s">
        <v>6</v>
      </c>
      <c r="B1" s="52" t="s">
        <v>15</v>
      </c>
      <c r="C1" s="52" t="s">
        <v>16</v>
      </c>
      <c r="D1" s="52" t="s">
        <v>42</v>
      </c>
    </row>
    <row r="2" spans="1:10" ht="23.25" x14ac:dyDescent="0.35">
      <c r="A2" s="72" t="s">
        <v>46</v>
      </c>
      <c r="B2" s="50">
        <v>541.70000000000005</v>
      </c>
      <c r="C2" s="50">
        <v>430.2</v>
      </c>
      <c r="D2" s="50">
        <v>409.6</v>
      </c>
    </row>
    <row r="3" spans="1:10" ht="46.5" x14ac:dyDescent="0.35">
      <c r="A3" s="72" t="s">
        <v>47</v>
      </c>
      <c r="B3" s="50">
        <v>51.1</v>
      </c>
      <c r="C3" s="50">
        <v>72.2</v>
      </c>
      <c r="D3" s="50">
        <v>71</v>
      </c>
    </row>
    <row r="4" spans="1:10" ht="23.25" x14ac:dyDescent="0.35">
      <c r="A4" s="72" t="s">
        <v>48</v>
      </c>
      <c r="B4" s="50">
        <v>1062.8</v>
      </c>
      <c r="C4" s="50">
        <v>1353.1</v>
      </c>
      <c r="D4" s="50">
        <v>1146.5</v>
      </c>
    </row>
    <row r="5" spans="1:10" ht="23.25" x14ac:dyDescent="0.35">
      <c r="A5" s="72" t="s">
        <v>49</v>
      </c>
      <c r="B5" s="50">
        <v>1027.7</v>
      </c>
      <c r="C5" s="50">
        <v>1465.3</v>
      </c>
      <c r="D5" s="50">
        <v>1167.4000000000001</v>
      </c>
    </row>
    <row r="6" spans="1:10" ht="23.25" x14ac:dyDescent="0.35">
      <c r="A6" s="72" t="s">
        <v>50</v>
      </c>
      <c r="B6" s="50">
        <v>33.6</v>
      </c>
      <c r="C6" s="50">
        <v>50.6</v>
      </c>
      <c r="D6" s="51">
        <v>49.2</v>
      </c>
    </row>
    <row r="7" spans="1:10" ht="23.25" x14ac:dyDescent="0.35">
      <c r="A7" s="72" t="s">
        <v>51</v>
      </c>
      <c r="B7" s="50">
        <v>4042.7</v>
      </c>
      <c r="C7" s="50">
        <v>5202.3999999999996</v>
      </c>
      <c r="D7" s="50">
        <v>5166.3</v>
      </c>
    </row>
    <row r="8" spans="1:10" ht="23.25" x14ac:dyDescent="0.35">
      <c r="A8" s="72" t="s">
        <v>72</v>
      </c>
      <c r="B8" s="50">
        <v>403.1</v>
      </c>
      <c r="C8" s="50">
        <v>467.2</v>
      </c>
      <c r="D8" s="50">
        <v>338.9</v>
      </c>
    </row>
    <row r="9" spans="1:10" ht="23.25" x14ac:dyDescent="0.35">
      <c r="A9" s="72" t="s">
        <v>52</v>
      </c>
      <c r="B9" s="50">
        <v>229.7</v>
      </c>
      <c r="C9" s="50">
        <v>272.39999999999998</v>
      </c>
      <c r="D9" s="50">
        <v>257.89999999999998</v>
      </c>
    </row>
    <row r="10" spans="1:10" ht="23.25" x14ac:dyDescent="0.35">
      <c r="A10" s="72" t="s">
        <v>53</v>
      </c>
      <c r="B10" s="50">
        <v>728.5</v>
      </c>
      <c r="C10" s="50">
        <v>939.2</v>
      </c>
      <c r="D10" s="50">
        <v>847.4</v>
      </c>
      <c r="J10" s="54"/>
    </row>
    <row r="11" spans="1:10" ht="23.25" x14ac:dyDescent="0.35">
      <c r="A11" s="72" t="s">
        <v>54</v>
      </c>
      <c r="B11" s="50">
        <v>9.3000000000000007</v>
      </c>
      <c r="C11" s="50">
        <v>8.6999999999999993</v>
      </c>
      <c r="D11" s="50">
        <v>8.6999999999999993</v>
      </c>
      <c r="J11" s="54"/>
    </row>
    <row r="12" spans="1:10" ht="23.25" x14ac:dyDescent="0.35">
      <c r="A12" s="73" t="s">
        <v>10</v>
      </c>
      <c r="B12" s="53">
        <f>SUM(B2:B11)</f>
        <v>8130.2000000000007</v>
      </c>
      <c r="C12" s="53">
        <f t="shared" ref="C12:D12" si="0">SUM(C2:C11)</f>
        <v>10261.300000000001</v>
      </c>
      <c r="D12" s="53">
        <f t="shared" si="0"/>
        <v>9462.9</v>
      </c>
    </row>
    <row r="13" spans="1:10" ht="15.75" x14ac:dyDescent="0.25">
      <c r="A13" s="11" t="s">
        <v>55</v>
      </c>
      <c r="B13" s="51">
        <v>2345.1999999999998</v>
      </c>
      <c r="C13" s="51">
        <v>2224</v>
      </c>
      <c r="D13" s="51">
        <v>2387.6</v>
      </c>
      <c r="J13" s="54"/>
    </row>
    <row r="14" spans="1:10" ht="15.75" x14ac:dyDescent="0.25">
      <c r="A14" s="10" t="s">
        <v>56</v>
      </c>
      <c r="B14" s="51">
        <v>471.5</v>
      </c>
      <c r="C14" s="51">
        <v>300.5</v>
      </c>
      <c r="D14" s="51">
        <v>304.8</v>
      </c>
    </row>
    <row r="15" spans="1:10" ht="15.75" x14ac:dyDescent="0.25">
      <c r="A15" s="10" t="s">
        <v>57</v>
      </c>
      <c r="B15" s="51">
        <v>4559.1000000000004</v>
      </c>
      <c r="C15" s="51">
        <v>6013.6</v>
      </c>
      <c r="D15" s="51">
        <v>6003.3</v>
      </c>
    </row>
    <row r="16" spans="1:10" ht="15.75" x14ac:dyDescent="0.25">
      <c r="A16" s="9" t="s">
        <v>11</v>
      </c>
      <c r="B16" s="53">
        <f>SUM(B13:B15)</f>
        <v>7375.8</v>
      </c>
      <c r="C16" s="53">
        <f>SUM(C13:C15)</f>
        <v>8538.1</v>
      </c>
      <c r="D16" s="53">
        <f>SUM(D13:D15)</f>
        <v>8695.7000000000007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5"/>
  <sheetViews>
    <sheetView workbookViewId="0">
      <selection activeCell="B2" sqref="B2"/>
    </sheetView>
  </sheetViews>
  <sheetFormatPr defaultRowHeight="15" x14ac:dyDescent="0.25"/>
  <cols>
    <col min="1" max="1" width="23.5703125" customWidth="1"/>
    <col min="2" max="2" width="24.7109375" customWidth="1"/>
  </cols>
  <sheetData>
    <row r="1" spans="1:2" ht="39.75" customHeight="1" x14ac:dyDescent="0.25">
      <c r="A1" s="12">
        <v>2</v>
      </c>
      <c r="B1" s="49" t="str">
        <f>INDEX(Структура!A13:A15, A1)</f>
        <v>Неналоговые доходы (млн. руб.)</v>
      </c>
    </row>
    <row r="2" spans="1:2" ht="26.25" x14ac:dyDescent="0.4">
      <c r="A2" s="55" t="s">
        <v>15</v>
      </c>
      <c r="B2" s="56">
        <f>VLOOKUP(B$1,Структура!$A:$Q,MATCH(A2,Структура!$A$1:$Q$1,0),0)</f>
        <v>471.5</v>
      </c>
    </row>
    <row r="3" spans="1:2" ht="26.25" x14ac:dyDescent="0.4">
      <c r="A3" s="55" t="s">
        <v>16</v>
      </c>
      <c r="B3" s="56">
        <f>VLOOKUP(B$1,Структура!$A:$Q,MATCH(A3,Структура!$A$1:$Q$1,0),0)</f>
        <v>300.5</v>
      </c>
    </row>
    <row r="4" spans="1:2" ht="26.25" x14ac:dyDescent="0.4">
      <c r="A4" s="55" t="s">
        <v>42</v>
      </c>
      <c r="B4" s="56">
        <f>VLOOKUP(B$1,Структура!$A:$Q,MATCH(A4,Структура!$A$1:$Q$1,0),0)</f>
        <v>304.8</v>
      </c>
    </row>
    <row r="5" spans="1:2" ht="15.75" x14ac:dyDescent="0.25">
      <c r="A5" s="12"/>
      <c r="B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B4"/>
  <sheetViews>
    <sheetView workbookViewId="0"/>
  </sheetViews>
  <sheetFormatPr defaultRowHeight="15" x14ac:dyDescent="0.25"/>
  <cols>
    <col min="1" max="1" width="15.7109375" customWidth="1"/>
    <col min="2" max="2" width="34.5703125" customWidth="1"/>
  </cols>
  <sheetData>
    <row r="1" spans="1:2" ht="15.75" x14ac:dyDescent="0.25">
      <c r="A1" s="12">
        <v>3</v>
      </c>
      <c r="B1" s="12" t="str">
        <f>INDEX(Структура!A2:A11, A1)</f>
        <v>Национальная экономика (млн. руб.)</v>
      </c>
    </row>
    <row r="2" spans="1:2" ht="15.75" x14ac:dyDescent="0.25">
      <c r="A2" s="8" t="s">
        <v>15</v>
      </c>
      <c r="B2" s="12">
        <f>VLOOKUP(B$1,Структура!$A:$Q,MATCH(A2,Структура!$A$1:$Q$1,0),0)</f>
        <v>1062.8</v>
      </c>
    </row>
    <row r="3" spans="1:2" ht="15.75" x14ac:dyDescent="0.25">
      <c r="A3" s="8" t="s">
        <v>16</v>
      </c>
      <c r="B3" s="12">
        <f>VLOOKUP(B$1,Структура!$A:$Q,MATCH(A3,Структура!$A$1:$Q$1,0),0)</f>
        <v>1353.1</v>
      </c>
    </row>
    <row r="4" spans="1:2" ht="15.75" x14ac:dyDescent="0.25">
      <c r="A4" s="8" t="s">
        <v>42</v>
      </c>
      <c r="B4" s="12">
        <f>VLOOKUP(B$1,Структура!$A:$Q,MATCH(A4,Структура!$A$1:$Q$1,0),0)</f>
        <v>1146.5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92D050"/>
    <pageSetUpPr fitToPage="1"/>
  </sheetPr>
  <dimension ref="A1:J5"/>
  <sheetViews>
    <sheetView workbookViewId="0">
      <selection activeCell="I1" sqref="I1"/>
    </sheetView>
  </sheetViews>
  <sheetFormatPr defaultRowHeight="15" x14ac:dyDescent="0.25"/>
  <cols>
    <col min="1" max="1" width="14.28515625" customWidth="1"/>
    <col min="2" max="2" width="18.5703125" customWidth="1"/>
    <col min="3" max="3" width="23.28515625" customWidth="1"/>
    <col min="4" max="4" width="21.42578125" customWidth="1"/>
    <col min="5" max="5" width="18" customWidth="1"/>
    <col min="6" max="6" width="17.85546875" customWidth="1"/>
    <col min="7" max="7" width="15.42578125" customWidth="1"/>
    <col min="8" max="8" width="16.85546875" customWidth="1"/>
    <col min="9" max="9" width="15.140625" customWidth="1"/>
    <col min="10" max="10" width="16.5703125" customWidth="1"/>
  </cols>
  <sheetData>
    <row r="1" spans="1:10" ht="180.75" customHeight="1" x14ac:dyDescent="0.25">
      <c r="A1" s="13" t="s">
        <v>6</v>
      </c>
      <c r="B1" s="17" t="s">
        <v>59</v>
      </c>
      <c r="C1" s="17" t="s">
        <v>60</v>
      </c>
      <c r="D1" s="17" t="s">
        <v>61</v>
      </c>
      <c r="E1" s="17" t="s">
        <v>62</v>
      </c>
      <c r="F1" s="17" t="s">
        <v>63</v>
      </c>
      <c r="G1" s="17" t="s">
        <v>64</v>
      </c>
      <c r="H1" s="17" t="s">
        <v>65</v>
      </c>
      <c r="I1" s="17" t="s">
        <v>66</v>
      </c>
      <c r="J1" s="18" t="s">
        <v>22</v>
      </c>
    </row>
    <row r="2" spans="1:10" ht="15.75" x14ac:dyDescent="0.25">
      <c r="A2" s="15" t="s">
        <v>15</v>
      </c>
      <c r="B2" s="38">
        <v>631.29999999999995</v>
      </c>
      <c r="C2" s="38">
        <v>358.6</v>
      </c>
      <c r="D2" s="38">
        <v>25.8</v>
      </c>
      <c r="E2" s="38">
        <v>686.4</v>
      </c>
      <c r="F2" s="38">
        <v>3661.4</v>
      </c>
      <c r="G2" s="38">
        <v>2250.6</v>
      </c>
      <c r="H2" s="38">
        <v>229.5</v>
      </c>
      <c r="I2" s="38">
        <v>223.3</v>
      </c>
      <c r="J2" s="61">
        <f>SUM(B2:I2)</f>
        <v>8066.9000000000005</v>
      </c>
    </row>
    <row r="3" spans="1:10" ht="15.75" x14ac:dyDescent="0.25">
      <c r="A3" s="15" t="s">
        <v>16</v>
      </c>
      <c r="B3" s="38">
        <v>596.5</v>
      </c>
      <c r="C3" s="38">
        <v>351.4</v>
      </c>
      <c r="D3" s="38">
        <v>29.2</v>
      </c>
      <c r="E3" s="38">
        <v>919.6</v>
      </c>
      <c r="F3" s="38">
        <v>4575.3999999999996</v>
      </c>
      <c r="G3" s="38">
        <v>2957.9</v>
      </c>
      <c r="H3" s="38">
        <v>269.3</v>
      </c>
      <c r="I3" s="38">
        <v>471.1</v>
      </c>
      <c r="J3" s="61">
        <f>SUM(B3:I3)</f>
        <v>10170.4</v>
      </c>
    </row>
    <row r="4" spans="1:10" ht="15.75" x14ac:dyDescent="0.25">
      <c r="A4" s="15" t="s">
        <v>42</v>
      </c>
      <c r="B4" s="38">
        <v>566.1</v>
      </c>
      <c r="C4" s="38">
        <v>283.89999999999998</v>
      </c>
      <c r="D4" s="38">
        <v>29.2</v>
      </c>
      <c r="E4" s="38">
        <v>786.6</v>
      </c>
      <c r="F4" s="38">
        <v>4528.8</v>
      </c>
      <c r="G4" s="38">
        <v>2518.6999999999998</v>
      </c>
      <c r="H4" s="38">
        <v>261.2</v>
      </c>
      <c r="I4" s="38">
        <v>411.2</v>
      </c>
      <c r="J4" s="61">
        <f>SUM(B4:I4)</f>
        <v>9385.7000000000007</v>
      </c>
    </row>
    <row r="5" spans="1:10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</sheetData>
  <pageMargins left="0.7" right="0.7" top="0.75" bottom="0.75" header="0.3" footer="0.3"/>
  <pageSetup paperSize="9" scale="3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9"/>
  <sheetViews>
    <sheetView workbookViewId="0">
      <selection activeCell="B15" sqref="B15"/>
    </sheetView>
  </sheetViews>
  <sheetFormatPr defaultRowHeight="15" x14ac:dyDescent="0.25"/>
  <cols>
    <col min="1" max="1" width="49.42578125" customWidth="1"/>
    <col min="2" max="2" width="29.7109375" customWidth="1"/>
  </cols>
  <sheetData>
    <row r="1" spans="1:2" ht="15.75" x14ac:dyDescent="0.25">
      <c r="A1" s="12">
        <v>3</v>
      </c>
      <c r="B1" s="12" t="str">
        <f>INDEX(НД!A2:A4, A1)</f>
        <v>2024 г. ФАКТ</v>
      </c>
    </row>
    <row r="2" spans="1:2" ht="31.5" x14ac:dyDescent="0.25">
      <c r="A2" s="32" t="s">
        <v>29</v>
      </c>
      <c r="B2" s="57">
        <f>VLOOKUP(B$1,НД!$A:$X,MATCH(A2,НД!$A$1:$X$1,0),0)</f>
        <v>2295.5</v>
      </c>
    </row>
    <row r="3" spans="1:2" ht="47.25" x14ac:dyDescent="0.25">
      <c r="A3" s="32" t="s">
        <v>30</v>
      </c>
      <c r="B3" s="57">
        <f>VLOOKUP(B$1,НД!$A:$X,MATCH(A3,НД!$A$1:$X$1,0),0)</f>
        <v>1236.4000000000001</v>
      </c>
    </row>
    <row r="4" spans="1:2" ht="31.5" x14ac:dyDescent="0.25">
      <c r="A4" s="32" t="s">
        <v>31</v>
      </c>
      <c r="B4" s="57">
        <f>VLOOKUP(B$1,НД!$A:$X,MATCH(A4,НД!$A$1:$X$1,0),0)</f>
        <v>2048.8000000000002</v>
      </c>
    </row>
    <row r="5" spans="1:2" ht="15.75" x14ac:dyDescent="0.25">
      <c r="A5" s="32" t="s">
        <v>32</v>
      </c>
      <c r="B5" s="57">
        <f>VLOOKUP(B$1,НД!$A:$X,MATCH(A5,НД!$A$1:$X$1,0),0)</f>
        <v>458.5</v>
      </c>
    </row>
    <row r="6" spans="1:2" ht="15.75" x14ac:dyDescent="0.25">
      <c r="A6" s="32" t="s">
        <v>58</v>
      </c>
      <c r="B6" s="57" t="e">
        <f>VLOOKUP(B$1,НД!$A:$X,MATCH(A6,НД!$A$1:$X$1,0),0)</f>
        <v>#N/A</v>
      </c>
    </row>
    <row r="7" spans="1:2" ht="78.75" x14ac:dyDescent="0.25">
      <c r="A7" s="32" t="s">
        <v>38</v>
      </c>
      <c r="B7" s="57">
        <f>VLOOKUP(B$1,НД!$A:$X,MATCH(A7,НД!$A$1:$X$1,0),0)</f>
        <v>1.9</v>
      </c>
    </row>
    <row r="8" spans="1:2" ht="47.25" x14ac:dyDescent="0.25">
      <c r="A8" s="32" t="s">
        <v>39</v>
      </c>
      <c r="B8" s="57">
        <f>VLOOKUP(B$1,НД!$A:$X,MATCH(A8,НД!$A$1:$X$1,0),0)</f>
        <v>-40.4</v>
      </c>
    </row>
    <row r="9" spans="1:2" ht="18.75" x14ac:dyDescent="0.3">
      <c r="A9" s="16" t="s">
        <v>18</v>
      </c>
      <c r="B9" s="58" t="e">
        <f>SUM(B2:B8)</f>
        <v>#N/A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B8"/>
  <sheetViews>
    <sheetView workbookViewId="0">
      <selection activeCell="B16" sqref="B16"/>
    </sheetView>
  </sheetViews>
  <sheetFormatPr defaultRowHeight="15" x14ac:dyDescent="0.25"/>
  <cols>
    <col min="1" max="1" width="49.42578125" customWidth="1"/>
    <col min="2" max="2" width="29.7109375" customWidth="1"/>
  </cols>
  <sheetData>
    <row r="1" spans="1:2" ht="15.75" x14ac:dyDescent="0.25">
      <c r="A1" s="12">
        <v>3</v>
      </c>
      <c r="B1" s="12" t="str">
        <f>INDEX(НД!A2:A4, A1)</f>
        <v>2024 г. ФАКТ</v>
      </c>
    </row>
    <row r="2" spans="1:2" ht="47.25" x14ac:dyDescent="0.25">
      <c r="A2" s="17" t="s">
        <v>25</v>
      </c>
      <c r="B2" s="57">
        <f>VLOOKUP(B$1,НД!$A:$X,MATCH(A2,НД!$A$1:$X$1,0),0)</f>
        <v>185.1</v>
      </c>
    </row>
    <row r="3" spans="1:2" ht="31.5" x14ac:dyDescent="0.25">
      <c r="A3" s="17" t="s">
        <v>27</v>
      </c>
      <c r="B3" s="57">
        <f>VLOOKUP(B$1,НД!$A:$X,MATCH(A3,НД!$A$1:$X$1,0),0)</f>
        <v>24.3</v>
      </c>
    </row>
    <row r="4" spans="1:2" ht="31.5" x14ac:dyDescent="0.25">
      <c r="A4" s="17" t="s">
        <v>28</v>
      </c>
      <c r="B4" s="57">
        <f>VLOOKUP(B$1,НД!$A:$X,MATCH(A4,НД!$A$1:$X$1,0),0)</f>
        <v>41.3</v>
      </c>
    </row>
    <row r="5" spans="1:2" ht="31.5" x14ac:dyDescent="0.25">
      <c r="A5" s="17" t="s">
        <v>69</v>
      </c>
      <c r="B5" s="57">
        <f>VLOOKUP(B$1,НД!$A:$X,MATCH(A5,НД!$A$1:$X$1,0),0)</f>
        <v>45.5</v>
      </c>
    </row>
    <row r="6" spans="1:2" ht="15.75" x14ac:dyDescent="0.25">
      <c r="A6" s="17" t="s">
        <v>71</v>
      </c>
      <c r="B6" s="57">
        <f>VLOOKUP(B$1,НД!$A:$X,MATCH(A6,НД!$A$1:$X$1,0),0)</f>
        <v>7.4</v>
      </c>
    </row>
    <row r="7" spans="1:2" ht="15.75" x14ac:dyDescent="0.25">
      <c r="A7" s="17" t="s">
        <v>26</v>
      </c>
      <c r="B7" s="57">
        <f>VLOOKUP(B$1,НД!$A:$X,MATCH(A7,НД!$A$1:$X$1,0),0)</f>
        <v>1.2</v>
      </c>
    </row>
    <row r="8" spans="1:2" ht="18.75" x14ac:dyDescent="0.3">
      <c r="A8" s="16" t="s">
        <v>18</v>
      </c>
      <c r="B8" s="57">
        <f>SUM(B2:B7)</f>
        <v>304.79999999999995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N10"/>
  <sheetViews>
    <sheetView zoomScaleNormal="100" workbookViewId="0">
      <selection activeCell="B18" sqref="B18"/>
    </sheetView>
  </sheetViews>
  <sheetFormatPr defaultRowHeight="15" x14ac:dyDescent="0.25"/>
  <cols>
    <col min="1" max="1" width="49.42578125" customWidth="1"/>
    <col min="2" max="2" width="29.7109375" customWidth="1"/>
  </cols>
  <sheetData>
    <row r="1" spans="1:14" ht="15.75" x14ac:dyDescent="0.25">
      <c r="A1" s="12">
        <v>1</v>
      </c>
      <c r="B1" s="12" t="str">
        <f>INDEX(НД!A2:A4, A1)</f>
        <v>2023 г. ФАКТ</v>
      </c>
    </row>
    <row r="2" spans="1:14" ht="67.5" customHeight="1" x14ac:dyDescent="0.25">
      <c r="A2" s="17" t="s">
        <v>19</v>
      </c>
      <c r="B2" s="57">
        <f>VLOOKUP(B$1,НД!$A:$X,MATCH(A2,НД!$A$1:$X$1,0),0)</f>
        <v>1936.9</v>
      </c>
      <c r="F2" s="60"/>
      <c r="G2" s="60"/>
      <c r="H2" s="60"/>
      <c r="I2" s="60"/>
      <c r="J2" s="60"/>
      <c r="K2" s="60"/>
      <c r="L2" s="60"/>
      <c r="M2" s="60"/>
      <c r="N2" s="60"/>
    </row>
    <row r="3" spans="1:14" ht="82.5" customHeight="1" x14ac:dyDescent="0.25">
      <c r="A3" s="17" t="s">
        <v>41</v>
      </c>
      <c r="B3" s="57">
        <f>VLOOKUP(B$1,НД!$A:$X,MATCH(A3,НД!$A$1:$X$1,0),0)</f>
        <v>53.1</v>
      </c>
    </row>
    <row r="4" spans="1:14" ht="49.15" customHeight="1" x14ac:dyDescent="0.25">
      <c r="A4" s="17" t="s">
        <v>43</v>
      </c>
      <c r="B4" s="57">
        <f>VLOOKUP(B$1,НД!$A:$X,MATCH(A4,НД!$A$1:$X$1,0),0)</f>
        <v>164.8</v>
      </c>
    </row>
    <row r="5" spans="1:14" ht="66.75" customHeight="1" x14ac:dyDescent="0.25">
      <c r="A5" s="17" t="s">
        <v>44</v>
      </c>
      <c r="B5" s="57">
        <f>VLOOKUP(B$1,НД!$A:$X,MATCH(A5,НД!$A$1:$X$1,0),0)</f>
        <v>5.85</v>
      </c>
    </row>
    <row r="6" spans="1:14" ht="54" customHeight="1" x14ac:dyDescent="0.25">
      <c r="A6" s="17" t="s">
        <v>70</v>
      </c>
      <c r="B6" s="57">
        <f>VLOOKUP(B$1,НД!$A:$X,MATCH(A6,НД!$A$1:$X$1,0),0)</f>
        <v>72.400000000000006</v>
      </c>
    </row>
    <row r="7" spans="1:14" ht="62.25" customHeight="1" x14ac:dyDescent="0.25">
      <c r="A7" s="17" t="s">
        <v>20</v>
      </c>
      <c r="B7" s="57">
        <f>VLOOKUP(B$1,НД!$A:$X,MATCH(A7,НД!$A$1:$X$1,0),0)</f>
        <v>95.5</v>
      </c>
    </row>
    <row r="8" spans="1:14" ht="26.25" customHeight="1" x14ac:dyDescent="0.25">
      <c r="A8" s="17" t="s">
        <v>21</v>
      </c>
      <c r="B8" s="57">
        <f>VLOOKUP(B$1,НД!$A:$X,MATCH(A8,НД!$A$1:$X$1,0),0)</f>
        <v>16.7</v>
      </c>
    </row>
    <row r="9" spans="1:14" ht="43.5" customHeight="1" x14ac:dyDescent="0.25">
      <c r="A9" s="17" t="s">
        <v>45</v>
      </c>
      <c r="B9" s="57">
        <f>VLOOKUP(B$1,НД!$A:$X,MATCH(A9,НД!$A$1:$X$1,0),0)</f>
        <v>-0.1</v>
      </c>
    </row>
    <row r="10" spans="1:14" ht="18.75" x14ac:dyDescent="0.3">
      <c r="A10" s="16" t="s">
        <v>18</v>
      </c>
      <c r="B10" s="59">
        <f>SUM(B2:B9)</f>
        <v>2345.15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</sheetPr>
  <dimension ref="A1:B10"/>
  <sheetViews>
    <sheetView zoomScaleNormal="100" workbookViewId="0">
      <selection activeCell="A9" sqref="A9"/>
    </sheetView>
  </sheetViews>
  <sheetFormatPr defaultRowHeight="15" x14ac:dyDescent="0.25"/>
  <cols>
    <col min="1" max="1" width="49.42578125" customWidth="1"/>
    <col min="2" max="2" width="29.7109375" customWidth="1"/>
  </cols>
  <sheetData>
    <row r="1" spans="1:2" ht="15.75" x14ac:dyDescent="0.25">
      <c r="A1" s="12">
        <v>3</v>
      </c>
      <c r="B1" s="12" t="str">
        <f>INDEX('Республиканские программы'!A2:A4, A1)</f>
        <v>2024 г. ФАКТ</v>
      </c>
    </row>
    <row r="2" spans="1:2" ht="67.5" customHeight="1" x14ac:dyDescent="0.25">
      <c r="A2" s="62" t="s">
        <v>59</v>
      </c>
      <c r="B2" s="57">
        <f>VLOOKUP(B$1,'Республиканские программы'!$A:$J,MATCH(A2,'Республиканские программы'!$A$1:$J$1,0),0)</f>
        <v>566.1</v>
      </c>
    </row>
    <row r="3" spans="1:2" ht="82.5" customHeight="1" x14ac:dyDescent="0.25">
      <c r="A3" s="62" t="s">
        <v>60</v>
      </c>
      <c r="B3" s="57">
        <f>VLOOKUP(B$1,'Республиканские программы'!$A:$J,MATCH(A3,'Республиканские программы'!$A$1:$J$1,0),0)</f>
        <v>283.89999999999998</v>
      </c>
    </row>
    <row r="4" spans="1:2" ht="49.15" customHeight="1" x14ac:dyDescent="0.25">
      <c r="A4" s="62" t="s">
        <v>61</v>
      </c>
      <c r="B4" s="57">
        <f>VLOOKUP(B$1,'Республиканские программы'!$A:$J,MATCH(A4,'Республиканские программы'!$A$1:$J$1,0),0)</f>
        <v>29.2</v>
      </c>
    </row>
    <row r="5" spans="1:2" ht="66.75" customHeight="1" x14ac:dyDescent="0.25">
      <c r="A5" s="62" t="s">
        <v>62</v>
      </c>
      <c r="B5" s="57">
        <f>VLOOKUP(B$1,'Республиканские программы'!$A:$J,MATCH(A5,'Республиканские программы'!$A$1:$J$1,0),0)</f>
        <v>786.6</v>
      </c>
    </row>
    <row r="6" spans="1:2" ht="54" customHeight="1" x14ac:dyDescent="0.25">
      <c r="A6" s="62" t="s">
        <v>63</v>
      </c>
      <c r="B6" s="57">
        <f>VLOOKUP(B$1,'Республиканские программы'!$A:$J,MATCH(A6,'Республиканские программы'!$A$1:$J$1,0),0)</f>
        <v>4528.8</v>
      </c>
    </row>
    <row r="7" spans="1:2" ht="62.25" customHeight="1" x14ac:dyDescent="0.25">
      <c r="A7" s="62" t="s">
        <v>64</v>
      </c>
      <c r="B7" s="57">
        <f>VLOOKUP(B$1,'Республиканские программы'!$A:$J,MATCH(A7,'Республиканские программы'!$A$1:$J$1,0),0)</f>
        <v>2518.6999999999998</v>
      </c>
    </row>
    <row r="8" spans="1:2" ht="26.25" customHeight="1" x14ac:dyDescent="0.25">
      <c r="A8" s="62" t="s">
        <v>65</v>
      </c>
      <c r="B8" s="57">
        <f>VLOOKUP(B$1,'Республиканские программы'!$A:$J,MATCH(A8,'Республиканские программы'!$A$1:$J$1,0),0)</f>
        <v>261.2</v>
      </c>
    </row>
    <row r="9" spans="1:2" ht="43.5" customHeight="1" x14ac:dyDescent="0.25">
      <c r="A9" s="62" t="s">
        <v>66</v>
      </c>
      <c r="B9" s="57">
        <f>VLOOKUP(B$1,'Республиканские программы'!$A:$J,MATCH(A9,'Республиканские программы'!$A$1:$J$1,0),0)</f>
        <v>411.2</v>
      </c>
    </row>
    <row r="10" spans="1:2" ht="18.75" x14ac:dyDescent="0.3">
      <c r="A10" s="16" t="s">
        <v>18</v>
      </c>
      <c r="B10" s="59">
        <f>SUM(B2:B9)</f>
        <v>9385.7000000000007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tabColor rgb="FFC4E2FE"/>
    <pageSetUpPr fitToPage="1"/>
  </sheetPr>
  <dimension ref="B2:AW26"/>
  <sheetViews>
    <sheetView showGridLines="0" showRowColHeaders="0" zoomScaleNormal="100" zoomScaleSheetLayoutView="100" workbookViewId="0"/>
  </sheetViews>
  <sheetFormatPr defaultColWidth="9.140625" defaultRowHeight="15" x14ac:dyDescent="0.25"/>
  <cols>
    <col min="1" max="1" width="3.28515625" style="20" customWidth="1"/>
    <col min="2" max="2" width="33.5703125" style="20" customWidth="1"/>
    <col min="3" max="3" width="25.5703125" style="20" customWidth="1"/>
    <col min="4" max="4" width="47.85546875" style="20" customWidth="1"/>
    <col min="5" max="5" width="26.7109375" style="20" customWidth="1"/>
    <col min="6" max="6" width="14" style="20" customWidth="1"/>
    <col min="7" max="7" width="0.140625" style="20" customWidth="1"/>
    <col min="8" max="8" width="41.5703125" style="20" customWidth="1"/>
    <col min="9" max="9" width="51.140625" style="20" customWidth="1"/>
    <col min="10" max="10" width="26.85546875" style="20" customWidth="1"/>
    <col min="11" max="11" width="18.28515625" style="20" customWidth="1"/>
    <col min="12" max="12" width="9.140625" style="20"/>
    <col min="13" max="13" width="8.140625" style="20" customWidth="1"/>
    <col min="14" max="14" width="0.42578125" style="20" customWidth="1"/>
    <col min="15" max="15" width="4" style="20" customWidth="1"/>
    <col min="16" max="17" width="9.140625" style="20" hidden="1" customWidth="1"/>
    <col min="18" max="18" width="2.85546875" style="20" hidden="1" customWidth="1"/>
    <col min="19" max="49" width="9.140625" style="20" hidden="1" customWidth="1"/>
    <col min="50" max="51" width="9.140625" style="20"/>
    <col min="52" max="52" width="5.85546875" style="20" customWidth="1"/>
    <col min="53" max="16384" width="9.140625" style="20"/>
  </cols>
  <sheetData>
    <row r="2" spans="3:11" ht="78.75" customHeight="1" x14ac:dyDescent="0.25"/>
    <row r="3" spans="3:11" ht="2.25" customHeight="1" x14ac:dyDescent="0.25"/>
    <row r="4" spans="3:11" ht="98.25" customHeight="1" x14ac:dyDescent="0.5">
      <c r="C4" s="21"/>
      <c r="D4" s="22"/>
      <c r="J4" s="21"/>
      <c r="K4" s="22"/>
    </row>
    <row r="5" spans="3:11" ht="31.5" customHeight="1" x14ac:dyDescent="0.25">
      <c r="J5" s="23"/>
      <c r="K5" s="24"/>
    </row>
    <row r="6" spans="3:11" ht="17.25" customHeight="1" x14ac:dyDescent="0.25">
      <c r="J6" s="23"/>
      <c r="K6" s="24"/>
    </row>
    <row r="7" spans="3:11" ht="31.5" customHeight="1" x14ac:dyDescent="0.25">
      <c r="F7" s="25"/>
      <c r="J7" s="23"/>
      <c r="K7" s="24"/>
    </row>
    <row r="8" spans="3:11" ht="31.5" customHeight="1" x14ac:dyDescent="0.45">
      <c r="C8" s="26" t="s">
        <v>23</v>
      </c>
      <c r="D8" s="27"/>
      <c r="E8" s="27"/>
      <c r="F8" s="28"/>
      <c r="G8" s="27"/>
      <c r="H8" s="27"/>
      <c r="I8" s="26" t="s">
        <v>24</v>
      </c>
      <c r="J8" s="23"/>
      <c r="K8" s="24"/>
    </row>
    <row r="9" spans="3:11" ht="31.5" customHeight="1" x14ac:dyDescent="0.25">
      <c r="C9" s="27"/>
      <c r="D9" s="27"/>
      <c r="E9" s="27"/>
      <c r="F9" s="147"/>
      <c r="G9" s="147"/>
      <c r="H9" s="147"/>
      <c r="I9" s="147"/>
    </row>
    <row r="10" spans="3:11" ht="52.9" customHeight="1" x14ac:dyDescent="0.25"/>
    <row r="11" spans="3:11" ht="13.5" customHeight="1" x14ac:dyDescent="0.25"/>
    <row r="12" spans="3:11" ht="51.6" customHeight="1" x14ac:dyDescent="0.25"/>
    <row r="13" spans="3:11" ht="64.5" customHeight="1" x14ac:dyDescent="0.25"/>
    <row r="14" spans="3:11" ht="57.6" customHeight="1" x14ac:dyDescent="0.25"/>
    <row r="15" spans="3:11" ht="66" customHeight="1" x14ac:dyDescent="0.25"/>
    <row r="16" spans="3:11" ht="51.6" customHeight="1" x14ac:dyDescent="0.25"/>
    <row r="17" spans="2:2" ht="45" customHeight="1" x14ac:dyDescent="0.25"/>
    <row r="22" spans="2:2" ht="0.75" customHeight="1" x14ac:dyDescent="0.25"/>
    <row r="26" spans="2:2" ht="33.75" x14ac:dyDescent="0.5">
      <c r="B26" s="29"/>
    </row>
  </sheetData>
  <sheetProtection password="A1E6" sheet="1" formatCells="0" formatColumns="0" formatRows="0" insertColumns="0" insertRows="0" insertHyperlinks="0" deleteColumns="0" deleteRows="0" sort="0" autoFilter="0" pivotTables="0"/>
  <mergeCells count="1">
    <mergeCell ref="F9:I9"/>
  </mergeCells>
  <pageMargins left="0.7" right="0.7" top="0.75" bottom="0.75" header="0.3" footer="0.3"/>
  <pageSetup paperSize="9" scale="41" orientation="landscape" r:id="rId1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5" name="Drop Down 1">
              <controlPr locked="0" defaultSize="0" autoLine="0" autoPict="0" altText="">
                <anchor moveWithCells="1">
                  <from>
                    <xdr:col>0</xdr:col>
                    <xdr:colOff>47625</xdr:colOff>
                    <xdr:row>4</xdr:row>
                    <xdr:rowOff>390525</xdr:rowOff>
                  </from>
                  <to>
                    <xdr:col>3</xdr:col>
                    <xdr:colOff>38100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6" name="Drop Down 6">
              <controlPr locked="0" defaultSize="0" autoLine="0" autoPict="0">
                <anchor moveWithCells="1">
                  <from>
                    <xdr:col>7</xdr:col>
                    <xdr:colOff>1000125</xdr:colOff>
                    <xdr:row>1</xdr:row>
                    <xdr:rowOff>419100</xdr:rowOff>
                  </from>
                  <to>
                    <xdr:col>8</xdr:col>
                    <xdr:colOff>123825</xdr:colOff>
                    <xdr:row>1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tabColor rgb="FFC4E2FE"/>
    <pageSetUpPr fitToPage="1"/>
  </sheetPr>
  <dimension ref="A1:CW905"/>
  <sheetViews>
    <sheetView showGridLines="0" showRowColHeaders="0" zoomScaleNormal="100" zoomScaleSheetLayoutView="100" workbookViewId="0"/>
  </sheetViews>
  <sheetFormatPr defaultColWidth="9.140625" defaultRowHeight="15" x14ac:dyDescent="0.25"/>
  <cols>
    <col min="1" max="1" width="3.28515625" style="80" customWidth="1"/>
    <col min="2" max="2" width="33.5703125" style="80" customWidth="1"/>
    <col min="3" max="3" width="29.28515625" style="80" customWidth="1"/>
    <col min="4" max="4" width="29.7109375" style="80" customWidth="1"/>
    <col min="5" max="5" width="26.7109375" style="80" customWidth="1"/>
    <col min="6" max="6" width="14" style="80" customWidth="1"/>
    <col min="7" max="7" width="0.140625" style="80" customWidth="1"/>
    <col min="8" max="8" width="41.5703125" style="80" customWidth="1"/>
    <col min="9" max="9" width="22" style="80" customWidth="1"/>
    <col min="10" max="10" width="22.85546875" style="80" customWidth="1"/>
    <col min="11" max="11" width="10.42578125" style="80" hidden="1" customWidth="1"/>
    <col min="12" max="12" width="9.140625" style="80" hidden="1" customWidth="1"/>
    <col min="13" max="13" width="8.140625" style="80" hidden="1" customWidth="1"/>
    <col min="14" max="14" width="0.42578125" style="80" hidden="1" customWidth="1"/>
    <col min="15" max="15" width="4" style="80" hidden="1" customWidth="1"/>
    <col min="16" max="17" width="9.140625" style="80" hidden="1" customWidth="1"/>
    <col min="18" max="18" width="2.85546875" style="80" hidden="1" customWidth="1"/>
    <col min="19" max="49" width="9.140625" style="80" hidden="1" customWidth="1"/>
    <col min="50" max="50" width="5.42578125" style="80" hidden="1" customWidth="1"/>
    <col min="51" max="51" width="0.85546875" style="80" hidden="1" customWidth="1"/>
    <col min="52" max="52" width="19" style="80" hidden="1" customWidth="1"/>
    <col min="53" max="53" width="20.85546875" style="80" hidden="1" customWidth="1"/>
    <col min="54" max="54" width="18.7109375" style="80" hidden="1" customWidth="1"/>
    <col min="55" max="55" width="40.85546875" style="80" hidden="1" customWidth="1"/>
    <col min="56" max="56" width="9.140625" style="80"/>
    <col min="57" max="101" width="9.140625" style="20"/>
    <col min="102" max="16384" width="9.140625" style="34"/>
  </cols>
  <sheetData>
    <row r="1" spans="1:58" ht="66.75" customHeight="1" x14ac:dyDescent="0.2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</row>
    <row r="2" spans="1:58" ht="2.25" hidden="1" customHeight="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9"/>
    </row>
    <row r="3" spans="1:58" ht="47.25" customHeight="1" x14ac:dyDescent="0.65">
      <c r="A3" s="77"/>
      <c r="B3" s="78"/>
      <c r="C3" s="81"/>
      <c r="D3" s="82"/>
      <c r="E3" s="78"/>
      <c r="F3" s="78"/>
      <c r="G3" s="78"/>
      <c r="H3" s="78"/>
      <c r="I3" s="78"/>
      <c r="K3" s="83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9"/>
      <c r="BD3" s="81"/>
    </row>
    <row r="4" spans="1:58" ht="44.25" customHeight="1" x14ac:dyDescent="0.65">
      <c r="A4" s="77"/>
      <c r="B4" s="84"/>
      <c r="C4" s="78"/>
      <c r="D4" s="84"/>
      <c r="E4" s="85"/>
      <c r="F4" s="82"/>
      <c r="G4" s="82"/>
      <c r="H4" s="84"/>
      <c r="I4" s="86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</row>
    <row r="5" spans="1:58" ht="51" customHeight="1" x14ac:dyDescent="0.65">
      <c r="A5" s="88"/>
      <c r="C5" s="78"/>
      <c r="D5" s="89"/>
      <c r="F5" s="78"/>
      <c r="G5" s="89"/>
      <c r="H5" s="78"/>
      <c r="I5" s="90"/>
      <c r="BF5" s="82"/>
    </row>
    <row r="6" spans="1:58" ht="31.5" customHeight="1" x14ac:dyDescent="0.25">
      <c r="A6" s="77"/>
      <c r="B6" s="78"/>
      <c r="C6" s="89"/>
      <c r="D6" s="89"/>
      <c r="E6" s="89"/>
      <c r="F6" s="148"/>
      <c r="G6" s="148"/>
      <c r="H6" s="148"/>
      <c r="I6" s="14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</row>
    <row r="7" spans="1:58" ht="52.9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</row>
    <row r="8" spans="1:58" ht="14.25" customHeight="1" x14ac:dyDescent="0.25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</row>
    <row r="9" spans="1:58" ht="51.6" customHeight="1" x14ac:dyDescent="0.35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F9" s="84"/>
    </row>
    <row r="10" spans="1:58" ht="64.5" customHeight="1" x14ac:dyDescent="0.3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</row>
    <row r="11" spans="1:58" ht="57.6" customHeight="1" x14ac:dyDescent="0.25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</row>
    <row r="12" spans="1:58" ht="66" customHeight="1" x14ac:dyDescent="0.2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</row>
    <row r="13" spans="1:58" ht="32.25" customHeight="1" x14ac:dyDescent="0.2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</row>
    <row r="14" spans="1:58" ht="45" hidden="1" customHeight="1" x14ac:dyDescent="0.25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9"/>
    </row>
    <row r="15" spans="1:58" hidden="1" x14ac:dyDescent="0.25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9"/>
    </row>
    <row r="16" spans="1:58" hidden="1" x14ac:dyDescent="0.25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9"/>
    </row>
    <row r="17" spans="1:56" hidden="1" x14ac:dyDescent="0.25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9"/>
    </row>
    <row r="18" spans="1:56" hidden="1" x14ac:dyDescent="0.2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9"/>
    </row>
    <row r="19" spans="1:56" hidden="1" x14ac:dyDescent="0.25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9"/>
    </row>
    <row r="20" spans="1:56" ht="15.75" hidden="1" thickBot="1" x14ac:dyDescent="0.3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3"/>
    </row>
    <row r="21" spans="1:56" s="20" customFormat="1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</row>
    <row r="22" spans="1:56" s="20" customFormat="1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</row>
    <row r="23" spans="1:56" s="20" customFormat="1" ht="33.75" x14ac:dyDescent="0.5">
      <c r="A23" s="80"/>
      <c r="B23" s="94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</row>
    <row r="24" spans="1:56" s="20" customFormat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</row>
    <row r="25" spans="1:56" s="20" customFormat="1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</row>
    <row r="26" spans="1:56" s="20" customForma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</row>
    <row r="27" spans="1:56" s="20" customFormat="1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</row>
    <row r="28" spans="1:56" s="20" customFormat="1" x14ac:dyDescent="0.25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</row>
    <row r="29" spans="1:56" s="20" customFormat="1" x14ac:dyDescent="0.2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</row>
    <row r="30" spans="1:56" s="20" customFormat="1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</row>
    <row r="31" spans="1:56" s="20" customFormat="1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</row>
    <row r="32" spans="1:56" s="20" customFormat="1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</row>
    <row r="33" spans="1:56" s="20" customFormat="1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</row>
    <row r="34" spans="1:56" s="20" customFormat="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</row>
    <row r="35" spans="1:56" s="20" customFormat="1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</row>
    <row r="36" spans="1:56" s="20" customForma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</row>
    <row r="37" spans="1:56" s="20" customFormat="1" x14ac:dyDescent="0.25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</row>
    <row r="38" spans="1:56" s="20" customFormat="1" x14ac:dyDescent="0.25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</row>
    <row r="39" spans="1:56" s="20" customFormat="1" x14ac:dyDescent="0.25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</row>
    <row r="40" spans="1:56" s="20" customForma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</row>
    <row r="41" spans="1:56" s="20" customFormat="1" x14ac:dyDescent="0.2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</row>
    <row r="42" spans="1:56" s="20" customFormat="1" x14ac:dyDescent="0.2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</row>
    <row r="43" spans="1:56" s="20" customFormat="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</row>
    <row r="44" spans="1:56" s="20" customFormat="1" x14ac:dyDescent="0.2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</row>
    <row r="45" spans="1:56" s="20" customFormat="1" x14ac:dyDescent="0.25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</row>
    <row r="46" spans="1:56" s="20" customFormat="1" x14ac:dyDescent="0.25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</row>
    <row r="47" spans="1:56" s="20" customFormat="1" x14ac:dyDescent="0.25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</row>
    <row r="48" spans="1:56" s="20" customFormat="1" x14ac:dyDescent="0.25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</row>
    <row r="49" spans="1:56" s="20" customFormat="1" x14ac:dyDescent="0.25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</row>
    <row r="50" spans="1:56" s="20" customFormat="1" x14ac:dyDescent="0.2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</row>
    <row r="51" spans="1:56" s="20" customForma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</row>
    <row r="52" spans="1:56" s="20" customFormat="1" x14ac:dyDescent="0.2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</row>
    <row r="53" spans="1:56" s="20" customFormat="1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</row>
    <row r="54" spans="1:56" s="20" customFormat="1" x14ac:dyDescent="0.25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</row>
    <row r="55" spans="1:56" s="20" customFormat="1" x14ac:dyDescent="0.2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</row>
    <row r="56" spans="1:56" s="20" customFormat="1" x14ac:dyDescent="0.25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</row>
    <row r="57" spans="1:56" s="20" customFormat="1" x14ac:dyDescent="0.2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</row>
    <row r="58" spans="1:56" s="20" customFormat="1" x14ac:dyDescent="0.25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</row>
    <row r="59" spans="1:56" s="20" customFormat="1" x14ac:dyDescent="0.2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</row>
    <row r="60" spans="1:56" s="20" customFormat="1" x14ac:dyDescent="0.2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</row>
    <row r="61" spans="1:56" s="20" customForma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</row>
    <row r="62" spans="1:56" s="20" customFormat="1" x14ac:dyDescent="0.2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</row>
    <row r="63" spans="1:56" s="20" customFormat="1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</row>
    <row r="64" spans="1:56" s="20" customFormat="1" x14ac:dyDescent="0.2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</row>
    <row r="65" spans="1:56" s="20" customFormat="1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</row>
    <row r="66" spans="1:56" s="20" customFormat="1" x14ac:dyDescent="0.2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</row>
    <row r="67" spans="1:56" s="20" customFormat="1" x14ac:dyDescent="0.2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</row>
    <row r="68" spans="1:56" s="20" customFormat="1" x14ac:dyDescent="0.2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</row>
    <row r="69" spans="1:56" s="20" customFormat="1" x14ac:dyDescent="0.2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</row>
    <row r="70" spans="1:56" s="20" customFormat="1" x14ac:dyDescent="0.2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</row>
    <row r="71" spans="1:56" s="20" customFormat="1" x14ac:dyDescent="0.25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</row>
    <row r="72" spans="1:56" s="20" customFormat="1" x14ac:dyDescent="0.25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</row>
    <row r="73" spans="1:56" s="20" customFormat="1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</row>
    <row r="74" spans="1:56" s="20" customFormat="1" x14ac:dyDescent="0.2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</row>
    <row r="75" spans="1:56" s="20" customFormat="1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</row>
    <row r="76" spans="1:56" s="20" customFormat="1" x14ac:dyDescent="0.2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</row>
    <row r="77" spans="1:56" s="20" customForma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</row>
    <row r="78" spans="1:56" s="20" customFormat="1" x14ac:dyDescent="0.2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</row>
    <row r="79" spans="1:56" s="20" customFormat="1" x14ac:dyDescent="0.2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</row>
    <row r="80" spans="1:56" s="20" customFormat="1" x14ac:dyDescent="0.2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</row>
    <row r="81" spans="1:56" s="20" customFormat="1" x14ac:dyDescent="0.2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</row>
    <row r="82" spans="1:56" s="20" customFormat="1" x14ac:dyDescent="0.2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</row>
    <row r="83" spans="1:56" s="20" customFormat="1" x14ac:dyDescent="0.2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</row>
    <row r="84" spans="1:56" s="20" customFormat="1" x14ac:dyDescent="0.2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</row>
    <row r="85" spans="1:56" s="20" customFormat="1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</row>
    <row r="86" spans="1:56" s="20" customFormat="1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</row>
    <row r="87" spans="1:56" s="20" customFormat="1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</row>
    <row r="88" spans="1:56" s="20" customFormat="1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</row>
    <row r="89" spans="1:56" s="20" customFormat="1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</row>
    <row r="90" spans="1:56" s="20" customFormat="1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</row>
    <row r="91" spans="1:56" s="20" customFormat="1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</row>
    <row r="92" spans="1:56" s="20" customFormat="1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</row>
    <row r="93" spans="1:56" s="20" customFormat="1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</row>
    <row r="94" spans="1:56" s="20" customFormat="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</row>
    <row r="95" spans="1:56" s="20" customFormat="1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</row>
    <row r="96" spans="1:56" s="20" customFormat="1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</row>
    <row r="97" spans="1:56" s="20" customFormat="1" x14ac:dyDescent="0.25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</row>
    <row r="98" spans="1:56" s="20" customFormat="1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</row>
    <row r="99" spans="1:56" s="20" customFormat="1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</row>
    <row r="100" spans="1:56" s="20" customFormat="1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</row>
    <row r="101" spans="1:56" s="20" customFormat="1" x14ac:dyDescent="0.2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</row>
    <row r="102" spans="1:56" s="20" customFormat="1" x14ac:dyDescent="0.2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</row>
    <row r="103" spans="1:56" s="20" customFormat="1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</row>
    <row r="104" spans="1:56" s="20" customFormat="1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</row>
    <row r="105" spans="1:56" s="20" customFormat="1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</row>
    <row r="106" spans="1:56" s="20" customFormat="1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</row>
    <row r="107" spans="1:56" s="20" customFormat="1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</row>
    <row r="108" spans="1:56" s="20" customForma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</row>
    <row r="109" spans="1:56" s="20" customFormat="1" x14ac:dyDescent="0.2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</row>
    <row r="110" spans="1:56" s="20" customFormat="1" x14ac:dyDescent="0.2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</row>
    <row r="111" spans="1:56" s="20" customFormat="1" x14ac:dyDescent="0.25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</row>
    <row r="112" spans="1:56" s="20" customFormat="1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</row>
    <row r="113" spans="1:56" s="20" customFormat="1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</row>
    <row r="114" spans="1:56" s="20" customFormat="1" x14ac:dyDescent="0.2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</row>
    <row r="115" spans="1:56" s="20" customFormat="1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</row>
    <row r="116" spans="1:56" s="20" customFormat="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</row>
    <row r="117" spans="1:56" s="20" customFormat="1" x14ac:dyDescent="0.2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</row>
    <row r="118" spans="1:56" s="20" customFormat="1" x14ac:dyDescent="0.2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</row>
    <row r="119" spans="1:56" s="20" customFormat="1" x14ac:dyDescent="0.2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</row>
    <row r="120" spans="1:56" s="20" customFormat="1" x14ac:dyDescent="0.25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</row>
    <row r="121" spans="1:56" s="20" customFormat="1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</row>
    <row r="122" spans="1:56" s="20" customFormat="1" x14ac:dyDescent="0.25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</row>
    <row r="123" spans="1:56" s="20" customFormat="1" x14ac:dyDescent="0.25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</row>
    <row r="124" spans="1:56" s="20" customFormat="1" x14ac:dyDescent="0.2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</row>
    <row r="125" spans="1:56" s="20" customFormat="1" x14ac:dyDescent="0.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</row>
    <row r="126" spans="1:56" s="20" customFormat="1" x14ac:dyDescent="0.25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</row>
    <row r="127" spans="1:56" s="20" customFormat="1" x14ac:dyDescent="0.25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</row>
    <row r="128" spans="1:56" s="20" customFormat="1" x14ac:dyDescent="0.25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</row>
    <row r="129" spans="1:56" s="20" customFormat="1" x14ac:dyDescent="0.25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</row>
    <row r="130" spans="1:56" s="20" customFormat="1" x14ac:dyDescent="0.25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</row>
    <row r="131" spans="1:56" s="20" customFormat="1" x14ac:dyDescent="0.25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</row>
    <row r="132" spans="1:56" s="20" customFormat="1" x14ac:dyDescent="0.25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</row>
    <row r="133" spans="1:56" s="20" customFormat="1" x14ac:dyDescent="0.25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</row>
    <row r="134" spans="1:56" s="20" customFormat="1" x14ac:dyDescent="0.25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</row>
    <row r="135" spans="1:56" s="20" customFormat="1" x14ac:dyDescent="0.2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</row>
    <row r="136" spans="1:56" s="20" customFormat="1" x14ac:dyDescent="0.25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</row>
    <row r="137" spans="1:56" s="20" customFormat="1" x14ac:dyDescent="0.25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</row>
    <row r="138" spans="1:56" s="20" customFormat="1" x14ac:dyDescent="0.25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</row>
    <row r="139" spans="1:56" s="20" customFormat="1" x14ac:dyDescent="0.25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</row>
    <row r="140" spans="1:56" s="20" customFormat="1" x14ac:dyDescent="0.25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</row>
    <row r="141" spans="1:56" s="20" customFormat="1" x14ac:dyDescent="0.25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</row>
    <row r="142" spans="1:56" s="20" customFormat="1" x14ac:dyDescent="0.25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</row>
    <row r="143" spans="1:56" s="20" customFormat="1" x14ac:dyDescent="0.25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</row>
    <row r="144" spans="1:56" s="20" customFormat="1" x14ac:dyDescent="0.25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</row>
    <row r="145" spans="1:56" s="20" customFormat="1" x14ac:dyDescent="0.2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</row>
    <row r="146" spans="1:56" s="20" customFormat="1" x14ac:dyDescent="0.2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</row>
    <row r="147" spans="1:56" s="20" customFormat="1" x14ac:dyDescent="0.25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</row>
    <row r="148" spans="1:56" s="20" customFormat="1" x14ac:dyDescent="0.25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</row>
    <row r="149" spans="1:56" s="20" customFormat="1" x14ac:dyDescent="0.25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</row>
    <row r="150" spans="1:56" s="20" customFormat="1" x14ac:dyDescent="0.25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</row>
    <row r="151" spans="1:56" s="20" customFormat="1" x14ac:dyDescent="0.25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</row>
    <row r="152" spans="1:56" s="20" customFormat="1" x14ac:dyDescent="0.25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</row>
    <row r="153" spans="1:56" s="20" customFormat="1" x14ac:dyDescent="0.25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</row>
    <row r="154" spans="1:56" s="20" customFormat="1" x14ac:dyDescent="0.25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</row>
    <row r="155" spans="1:56" s="20" customFormat="1" x14ac:dyDescent="0.25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</row>
    <row r="156" spans="1:56" s="20" customFormat="1" x14ac:dyDescent="0.25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</row>
    <row r="157" spans="1:56" s="20" customFormat="1" x14ac:dyDescent="0.25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</row>
    <row r="158" spans="1:56" s="20" customFormat="1" x14ac:dyDescent="0.25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</row>
    <row r="159" spans="1:56" s="20" customFormat="1" x14ac:dyDescent="0.25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</row>
    <row r="160" spans="1:56" s="20" customFormat="1" x14ac:dyDescent="0.25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</row>
    <row r="161" spans="1:56" s="20" customFormat="1" x14ac:dyDescent="0.25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</row>
    <row r="162" spans="1:56" s="20" customFormat="1" x14ac:dyDescent="0.25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</row>
    <row r="163" spans="1:56" s="20" customFormat="1" x14ac:dyDescent="0.25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</row>
    <row r="164" spans="1:56" s="20" customFormat="1" x14ac:dyDescent="0.25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</row>
    <row r="165" spans="1:56" s="20" customFormat="1" x14ac:dyDescent="0.2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</row>
    <row r="166" spans="1:56" s="20" customFormat="1" x14ac:dyDescent="0.25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</row>
    <row r="167" spans="1:56" s="20" customFormat="1" x14ac:dyDescent="0.25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</row>
    <row r="168" spans="1:56" s="20" customFormat="1" x14ac:dyDescent="0.25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</row>
    <row r="169" spans="1:56" s="20" customFormat="1" x14ac:dyDescent="0.25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</row>
    <row r="170" spans="1:56" s="20" customFormat="1" x14ac:dyDescent="0.25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</row>
    <row r="171" spans="1:56" s="20" customFormat="1" x14ac:dyDescent="0.25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</row>
    <row r="172" spans="1:56" s="20" customFormat="1" x14ac:dyDescent="0.25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</row>
    <row r="173" spans="1:56" s="20" customFormat="1" x14ac:dyDescent="0.25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</row>
    <row r="174" spans="1:56" s="20" customFormat="1" x14ac:dyDescent="0.25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</row>
    <row r="175" spans="1:56" s="20" customFormat="1" x14ac:dyDescent="0.2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</row>
    <row r="176" spans="1:56" s="20" customFormat="1" x14ac:dyDescent="0.25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</row>
    <row r="177" spans="1:56" s="20" customFormat="1" x14ac:dyDescent="0.25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</row>
    <row r="178" spans="1:56" s="20" customFormat="1" x14ac:dyDescent="0.25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</row>
    <row r="179" spans="1:56" s="20" customFormat="1" x14ac:dyDescent="0.25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</row>
    <row r="180" spans="1:56" s="20" customFormat="1" x14ac:dyDescent="0.25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</row>
    <row r="181" spans="1:56" s="20" customFormat="1" x14ac:dyDescent="0.25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</row>
    <row r="182" spans="1:56" s="20" customFormat="1" x14ac:dyDescent="0.25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</row>
    <row r="183" spans="1:56" s="20" customFormat="1" x14ac:dyDescent="0.25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</row>
    <row r="184" spans="1:56" s="20" customFormat="1" x14ac:dyDescent="0.25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</row>
    <row r="185" spans="1:56" s="20" customFormat="1" x14ac:dyDescent="0.2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</row>
    <row r="186" spans="1:56" s="20" customFormat="1" x14ac:dyDescent="0.25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</row>
    <row r="187" spans="1:56" s="20" customFormat="1" x14ac:dyDescent="0.25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</row>
    <row r="188" spans="1:56" s="20" customFormat="1" x14ac:dyDescent="0.25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</row>
    <row r="189" spans="1:56" s="20" customFormat="1" x14ac:dyDescent="0.25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</row>
    <row r="190" spans="1:56" s="20" customFormat="1" x14ac:dyDescent="0.25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</row>
    <row r="191" spans="1:56" s="20" customFormat="1" x14ac:dyDescent="0.25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</row>
    <row r="192" spans="1:56" s="20" customFormat="1" x14ac:dyDescent="0.25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</row>
    <row r="193" spans="1:56" s="20" customFormat="1" x14ac:dyDescent="0.25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</row>
    <row r="194" spans="1:56" s="20" customFormat="1" x14ac:dyDescent="0.25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</row>
    <row r="195" spans="1:56" s="20" customFormat="1" x14ac:dyDescent="0.2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</row>
    <row r="196" spans="1:56" s="20" customFormat="1" x14ac:dyDescent="0.25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</row>
    <row r="197" spans="1:56" s="20" customFormat="1" x14ac:dyDescent="0.25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</row>
    <row r="198" spans="1:56" s="20" customFormat="1" x14ac:dyDescent="0.25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</row>
    <row r="199" spans="1:56" s="20" customFormat="1" x14ac:dyDescent="0.25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</row>
    <row r="200" spans="1:56" s="20" customFormat="1" x14ac:dyDescent="0.25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</row>
    <row r="201" spans="1:56" s="20" customFormat="1" x14ac:dyDescent="0.25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</row>
    <row r="202" spans="1:56" s="20" customFormat="1" x14ac:dyDescent="0.25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</row>
    <row r="203" spans="1:56" s="20" customFormat="1" x14ac:dyDescent="0.25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</row>
    <row r="204" spans="1:56" s="20" customFormat="1" x14ac:dyDescent="0.25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</row>
    <row r="205" spans="1:56" s="20" customFormat="1" x14ac:dyDescent="0.2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</row>
    <row r="206" spans="1:56" s="20" customFormat="1" x14ac:dyDescent="0.25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</row>
    <row r="207" spans="1:56" s="20" customFormat="1" x14ac:dyDescent="0.25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</row>
    <row r="208" spans="1:56" s="20" customFormat="1" x14ac:dyDescent="0.25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</row>
    <row r="209" spans="1:56" s="20" customFormat="1" x14ac:dyDescent="0.25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</row>
    <row r="210" spans="1:56" s="20" customFormat="1" x14ac:dyDescent="0.25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</row>
    <row r="211" spans="1:56" s="20" customFormat="1" x14ac:dyDescent="0.25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</row>
    <row r="212" spans="1:56" s="20" customFormat="1" x14ac:dyDescent="0.25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</row>
    <row r="213" spans="1:56" s="20" customFormat="1" x14ac:dyDescent="0.25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</row>
    <row r="214" spans="1:56" s="20" customFormat="1" x14ac:dyDescent="0.25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</row>
    <row r="215" spans="1:56" s="20" customFormat="1" x14ac:dyDescent="0.2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</row>
    <row r="216" spans="1:56" s="20" customFormat="1" x14ac:dyDescent="0.25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</row>
    <row r="217" spans="1:56" s="20" customFormat="1" x14ac:dyDescent="0.25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</row>
    <row r="218" spans="1:56" s="20" customFormat="1" x14ac:dyDescent="0.25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</row>
    <row r="219" spans="1:56" s="20" customFormat="1" x14ac:dyDescent="0.25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</row>
    <row r="220" spans="1:56" s="20" customFormat="1" x14ac:dyDescent="0.25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</row>
    <row r="221" spans="1:56" s="20" customFormat="1" x14ac:dyDescent="0.25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</row>
    <row r="222" spans="1:56" s="20" customFormat="1" x14ac:dyDescent="0.25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</row>
    <row r="223" spans="1:56" s="20" customFormat="1" x14ac:dyDescent="0.25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</row>
    <row r="224" spans="1:56" s="20" customFormat="1" x14ac:dyDescent="0.25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</row>
    <row r="225" spans="1:56" s="20" customFormat="1" x14ac:dyDescent="0.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</row>
    <row r="226" spans="1:56" s="20" customFormat="1" x14ac:dyDescent="0.25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</row>
    <row r="227" spans="1:56" s="20" customFormat="1" x14ac:dyDescent="0.25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</row>
    <row r="228" spans="1:56" s="20" customFormat="1" x14ac:dyDescent="0.25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</row>
    <row r="229" spans="1:56" s="20" customFormat="1" x14ac:dyDescent="0.25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</row>
    <row r="230" spans="1:56" s="20" customFormat="1" x14ac:dyDescent="0.25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</row>
    <row r="231" spans="1:56" s="20" customFormat="1" x14ac:dyDescent="0.25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</row>
    <row r="232" spans="1:56" s="20" customFormat="1" x14ac:dyDescent="0.25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</row>
    <row r="233" spans="1:56" s="20" customFormat="1" x14ac:dyDescent="0.25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</row>
    <row r="234" spans="1:56" s="20" customFormat="1" x14ac:dyDescent="0.25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</row>
    <row r="235" spans="1:56" s="20" customFormat="1" x14ac:dyDescent="0.2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</row>
    <row r="236" spans="1:56" s="20" customFormat="1" x14ac:dyDescent="0.25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  <c r="AY236" s="80"/>
      <c r="AZ236" s="80"/>
      <c r="BA236" s="80"/>
      <c r="BB236" s="80"/>
      <c r="BC236" s="80"/>
      <c r="BD236" s="80"/>
    </row>
    <row r="237" spans="1:56" s="20" customFormat="1" x14ac:dyDescent="0.25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  <c r="AY237" s="80"/>
      <c r="AZ237" s="80"/>
      <c r="BA237" s="80"/>
      <c r="BB237" s="80"/>
      <c r="BC237" s="80"/>
      <c r="BD237" s="80"/>
    </row>
    <row r="238" spans="1:56" s="20" customFormat="1" x14ac:dyDescent="0.25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</row>
    <row r="239" spans="1:56" s="20" customFormat="1" x14ac:dyDescent="0.25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</row>
    <row r="240" spans="1:56" s="20" customFormat="1" x14ac:dyDescent="0.25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</row>
    <row r="241" spans="1:56" s="20" customFormat="1" x14ac:dyDescent="0.25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</row>
    <row r="242" spans="1:56" s="20" customFormat="1" x14ac:dyDescent="0.25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</row>
    <row r="243" spans="1:56" s="20" customFormat="1" x14ac:dyDescent="0.25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</row>
    <row r="244" spans="1:56" s="20" customFormat="1" x14ac:dyDescent="0.25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</row>
    <row r="245" spans="1:56" s="20" customFormat="1" x14ac:dyDescent="0.2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</row>
    <row r="246" spans="1:56" s="20" customFormat="1" x14ac:dyDescent="0.25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</row>
    <row r="247" spans="1:56" s="20" customFormat="1" x14ac:dyDescent="0.25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</row>
    <row r="248" spans="1:56" s="20" customFormat="1" x14ac:dyDescent="0.25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</row>
    <row r="249" spans="1:56" s="20" customFormat="1" x14ac:dyDescent="0.25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</row>
    <row r="250" spans="1:56" s="20" customFormat="1" x14ac:dyDescent="0.25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</row>
    <row r="251" spans="1:56" s="20" customFormat="1" x14ac:dyDescent="0.25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</row>
    <row r="252" spans="1:56" s="20" customFormat="1" x14ac:dyDescent="0.25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</row>
    <row r="253" spans="1:56" s="20" customFormat="1" x14ac:dyDescent="0.25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</row>
    <row r="254" spans="1:56" s="20" customFormat="1" x14ac:dyDescent="0.25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</row>
    <row r="255" spans="1:56" s="20" customFormat="1" x14ac:dyDescent="0.2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</row>
    <row r="256" spans="1:56" s="20" customFormat="1" x14ac:dyDescent="0.25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</row>
    <row r="257" spans="1:56" s="20" customFormat="1" x14ac:dyDescent="0.25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</row>
    <row r="258" spans="1:56" s="20" customFormat="1" x14ac:dyDescent="0.25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</row>
    <row r="259" spans="1:56" s="20" customFormat="1" x14ac:dyDescent="0.25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</row>
    <row r="260" spans="1:56" s="20" customFormat="1" x14ac:dyDescent="0.25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</row>
    <row r="261" spans="1:56" s="20" customFormat="1" x14ac:dyDescent="0.25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</row>
    <row r="262" spans="1:56" s="20" customFormat="1" x14ac:dyDescent="0.25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</row>
    <row r="263" spans="1:56" s="20" customFormat="1" x14ac:dyDescent="0.25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</row>
    <row r="264" spans="1:56" s="20" customFormat="1" x14ac:dyDescent="0.25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</row>
    <row r="265" spans="1:56" s="20" customFormat="1" x14ac:dyDescent="0.2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</row>
    <row r="266" spans="1:56" s="20" customFormat="1" x14ac:dyDescent="0.25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</row>
    <row r="267" spans="1:56" s="20" customFormat="1" x14ac:dyDescent="0.25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</row>
    <row r="268" spans="1:56" s="20" customFormat="1" x14ac:dyDescent="0.25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</row>
    <row r="269" spans="1:56" s="20" customFormat="1" x14ac:dyDescent="0.25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</row>
    <row r="270" spans="1:56" s="20" customFormat="1" x14ac:dyDescent="0.25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</row>
    <row r="271" spans="1:56" s="20" customFormat="1" x14ac:dyDescent="0.25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</row>
    <row r="272" spans="1:56" s="20" customFormat="1" x14ac:dyDescent="0.25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</row>
    <row r="273" spans="1:56" s="20" customFormat="1" x14ac:dyDescent="0.25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</row>
    <row r="274" spans="1:56" s="20" customFormat="1" x14ac:dyDescent="0.25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</row>
    <row r="275" spans="1:56" s="20" customFormat="1" x14ac:dyDescent="0.2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</row>
    <row r="276" spans="1:56" s="20" customFormat="1" x14ac:dyDescent="0.25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  <c r="BC276" s="80"/>
      <c r="BD276" s="80"/>
    </row>
    <row r="277" spans="1:56" s="20" customFormat="1" x14ac:dyDescent="0.25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</row>
    <row r="278" spans="1:56" s="20" customFormat="1" x14ac:dyDescent="0.25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</row>
    <row r="279" spans="1:56" s="20" customFormat="1" x14ac:dyDescent="0.25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</row>
    <row r="280" spans="1:56" s="20" customFormat="1" x14ac:dyDescent="0.25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</row>
    <row r="281" spans="1:56" s="20" customFormat="1" x14ac:dyDescent="0.25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</row>
    <row r="282" spans="1:56" s="20" customFormat="1" x14ac:dyDescent="0.25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</row>
    <row r="283" spans="1:56" s="20" customFormat="1" x14ac:dyDescent="0.25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</row>
    <row r="284" spans="1:56" s="20" customFormat="1" x14ac:dyDescent="0.25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</row>
    <row r="285" spans="1:56" s="20" customFormat="1" x14ac:dyDescent="0.2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</row>
    <row r="286" spans="1:56" s="20" customFormat="1" x14ac:dyDescent="0.25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</row>
    <row r="287" spans="1:56" s="20" customFormat="1" x14ac:dyDescent="0.25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</row>
    <row r="288" spans="1:56" s="20" customFormat="1" x14ac:dyDescent="0.25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</row>
    <row r="289" spans="1:56" s="20" customFormat="1" x14ac:dyDescent="0.25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</row>
    <row r="290" spans="1:56" s="20" customFormat="1" x14ac:dyDescent="0.25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</row>
    <row r="291" spans="1:56" s="20" customFormat="1" x14ac:dyDescent="0.25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</row>
    <row r="292" spans="1:56" s="20" customFormat="1" x14ac:dyDescent="0.25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</row>
    <row r="293" spans="1:56" s="20" customFormat="1" x14ac:dyDescent="0.25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</row>
    <row r="294" spans="1:56" s="20" customFormat="1" x14ac:dyDescent="0.25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</row>
    <row r="295" spans="1:56" s="20" customFormat="1" x14ac:dyDescent="0.2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</row>
    <row r="296" spans="1:56" s="20" customFormat="1" x14ac:dyDescent="0.25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  <c r="BC296" s="80"/>
      <c r="BD296" s="80"/>
    </row>
    <row r="297" spans="1:56" s="20" customFormat="1" x14ac:dyDescent="0.25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  <c r="BC297" s="80"/>
      <c r="BD297" s="80"/>
    </row>
    <row r="298" spans="1:56" s="20" customFormat="1" x14ac:dyDescent="0.25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</row>
    <row r="299" spans="1:56" s="20" customFormat="1" x14ac:dyDescent="0.25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</row>
    <row r="300" spans="1:56" s="20" customFormat="1" x14ac:dyDescent="0.25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</row>
    <row r="301" spans="1:56" s="20" customFormat="1" x14ac:dyDescent="0.25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80"/>
      <c r="AZ301" s="80"/>
      <c r="BA301" s="80"/>
      <c r="BB301" s="80"/>
      <c r="BC301" s="80"/>
      <c r="BD301" s="80"/>
    </row>
    <row r="302" spans="1:56" s="20" customFormat="1" x14ac:dyDescent="0.25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  <c r="AY302" s="80"/>
      <c r="AZ302" s="80"/>
      <c r="BA302" s="80"/>
      <c r="BB302" s="80"/>
      <c r="BC302" s="80"/>
      <c r="BD302" s="80"/>
    </row>
    <row r="303" spans="1:56" s="20" customFormat="1" x14ac:dyDescent="0.25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  <c r="AY303" s="80"/>
      <c r="AZ303" s="80"/>
      <c r="BA303" s="80"/>
      <c r="BB303" s="80"/>
      <c r="BC303" s="80"/>
      <c r="BD303" s="80"/>
    </row>
    <row r="304" spans="1:56" s="20" customFormat="1" x14ac:dyDescent="0.25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  <c r="BC304" s="80"/>
      <c r="BD304" s="80"/>
    </row>
    <row r="305" spans="1:56" s="20" customFormat="1" x14ac:dyDescent="0.2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  <c r="BC305" s="80"/>
      <c r="BD305" s="80"/>
    </row>
    <row r="306" spans="1:56" s="20" customFormat="1" x14ac:dyDescent="0.25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</row>
    <row r="307" spans="1:56" s="20" customFormat="1" x14ac:dyDescent="0.25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  <c r="AY307" s="80"/>
      <c r="AZ307" s="80"/>
      <c r="BA307" s="80"/>
      <c r="BB307" s="80"/>
      <c r="BC307" s="80"/>
      <c r="BD307" s="80"/>
    </row>
    <row r="308" spans="1:56" s="20" customFormat="1" x14ac:dyDescent="0.25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  <c r="AW308" s="80"/>
      <c r="AX308" s="80"/>
      <c r="AY308" s="80"/>
      <c r="AZ308" s="80"/>
      <c r="BA308" s="80"/>
      <c r="BB308" s="80"/>
      <c r="BC308" s="80"/>
      <c r="BD308" s="80"/>
    </row>
    <row r="309" spans="1:56" s="20" customFormat="1" x14ac:dyDescent="0.25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</row>
    <row r="310" spans="1:56" s="20" customFormat="1" x14ac:dyDescent="0.25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  <c r="AY310" s="80"/>
      <c r="AZ310" s="80"/>
      <c r="BA310" s="80"/>
      <c r="BB310" s="80"/>
      <c r="BC310" s="80"/>
      <c r="BD310" s="80"/>
    </row>
    <row r="311" spans="1:56" s="20" customFormat="1" x14ac:dyDescent="0.25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  <c r="AV311" s="80"/>
      <c r="AW311" s="80"/>
      <c r="AX311" s="80"/>
      <c r="AY311" s="80"/>
      <c r="AZ311" s="80"/>
      <c r="BA311" s="80"/>
      <c r="BB311" s="80"/>
      <c r="BC311" s="80"/>
      <c r="BD311" s="80"/>
    </row>
    <row r="312" spans="1:56" s="20" customFormat="1" x14ac:dyDescent="0.25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  <c r="AW312" s="80"/>
      <c r="AX312" s="80"/>
      <c r="AY312" s="80"/>
      <c r="AZ312" s="80"/>
      <c r="BA312" s="80"/>
      <c r="BB312" s="80"/>
      <c r="BC312" s="80"/>
      <c r="BD312" s="80"/>
    </row>
    <row r="313" spans="1:56" s="20" customFormat="1" x14ac:dyDescent="0.25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  <c r="AW313" s="80"/>
      <c r="AX313" s="80"/>
      <c r="AY313" s="80"/>
      <c r="AZ313" s="80"/>
      <c r="BA313" s="80"/>
      <c r="BB313" s="80"/>
      <c r="BC313" s="80"/>
      <c r="BD313" s="80"/>
    </row>
    <row r="314" spans="1:56" s="20" customFormat="1" x14ac:dyDescent="0.25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80"/>
      <c r="AZ314" s="80"/>
      <c r="BA314" s="80"/>
      <c r="BB314" s="80"/>
      <c r="BC314" s="80"/>
      <c r="BD314" s="80"/>
    </row>
    <row r="315" spans="1:56" s="20" customFormat="1" x14ac:dyDescent="0.2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  <c r="AY315" s="80"/>
      <c r="AZ315" s="80"/>
      <c r="BA315" s="80"/>
      <c r="BB315" s="80"/>
      <c r="BC315" s="80"/>
      <c r="BD315" s="80"/>
    </row>
    <row r="316" spans="1:56" s="20" customFormat="1" x14ac:dyDescent="0.25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  <c r="BC316" s="80"/>
      <c r="BD316" s="80"/>
    </row>
    <row r="317" spans="1:56" s="20" customFormat="1" x14ac:dyDescent="0.25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  <c r="BC317" s="80"/>
      <c r="BD317" s="80"/>
    </row>
    <row r="318" spans="1:56" s="20" customFormat="1" x14ac:dyDescent="0.25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</row>
    <row r="319" spans="1:56" s="20" customFormat="1" x14ac:dyDescent="0.25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  <c r="AY319" s="80"/>
      <c r="AZ319" s="80"/>
      <c r="BA319" s="80"/>
      <c r="BB319" s="80"/>
      <c r="BC319" s="80"/>
      <c r="BD319" s="80"/>
    </row>
    <row r="320" spans="1:56" s="20" customFormat="1" x14ac:dyDescent="0.25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  <c r="AY320" s="80"/>
      <c r="AZ320" s="80"/>
      <c r="BA320" s="80"/>
      <c r="BB320" s="80"/>
      <c r="BC320" s="80"/>
      <c r="BD320" s="80"/>
    </row>
    <row r="321" spans="1:56" s="20" customFormat="1" x14ac:dyDescent="0.25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  <c r="AY321" s="80"/>
      <c r="AZ321" s="80"/>
      <c r="BA321" s="80"/>
      <c r="BB321" s="80"/>
      <c r="BC321" s="80"/>
      <c r="BD321" s="80"/>
    </row>
    <row r="322" spans="1:56" s="20" customFormat="1" x14ac:dyDescent="0.25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  <c r="AY322" s="80"/>
      <c r="AZ322" s="80"/>
      <c r="BA322" s="80"/>
      <c r="BB322" s="80"/>
      <c r="BC322" s="80"/>
      <c r="BD322" s="80"/>
    </row>
    <row r="323" spans="1:56" s="20" customFormat="1" x14ac:dyDescent="0.25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  <c r="BC323" s="80"/>
      <c r="BD323" s="80"/>
    </row>
    <row r="324" spans="1:56" s="20" customFormat="1" x14ac:dyDescent="0.25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  <c r="AY324" s="80"/>
      <c r="AZ324" s="80"/>
      <c r="BA324" s="80"/>
      <c r="BB324" s="80"/>
      <c r="BC324" s="80"/>
      <c r="BD324" s="80"/>
    </row>
    <row r="325" spans="1:56" s="20" customFormat="1" x14ac:dyDescent="0.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80"/>
      <c r="AZ325" s="80"/>
      <c r="BA325" s="80"/>
      <c r="BB325" s="80"/>
      <c r="BC325" s="80"/>
      <c r="BD325" s="80"/>
    </row>
    <row r="326" spans="1:56" s="20" customFormat="1" x14ac:dyDescent="0.25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  <c r="AY326" s="80"/>
      <c r="AZ326" s="80"/>
      <c r="BA326" s="80"/>
      <c r="BB326" s="80"/>
      <c r="BC326" s="80"/>
      <c r="BD326" s="80"/>
    </row>
    <row r="327" spans="1:56" s="20" customFormat="1" x14ac:dyDescent="0.25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  <c r="BC327" s="80"/>
      <c r="BD327" s="80"/>
    </row>
    <row r="328" spans="1:56" s="20" customFormat="1" x14ac:dyDescent="0.25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  <c r="AY328" s="80"/>
      <c r="AZ328" s="80"/>
      <c r="BA328" s="80"/>
      <c r="BB328" s="80"/>
      <c r="BC328" s="80"/>
      <c r="BD328" s="80"/>
    </row>
    <row r="329" spans="1:56" s="20" customFormat="1" x14ac:dyDescent="0.25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  <c r="AW329" s="80"/>
      <c r="AX329" s="80"/>
      <c r="AY329" s="80"/>
      <c r="AZ329" s="80"/>
      <c r="BA329" s="80"/>
      <c r="BB329" s="80"/>
      <c r="BC329" s="80"/>
      <c r="BD329" s="80"/>
    </row>
    <row r="330" spans="1:56" s="20" customFormat="1" x14ac:dyDescent="0.25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  <c r="AY330" s="80"/>
      <c r="AZ330" s="80"/>
      <c r="BA330" s="80"/>
      <c r="BB330" s="80"/>
      <c r="BC330" s="80"/>
      <c r="BD330" s="80"/>
    </row>
    <row r="331" spans="1:56" s="20" customFormat="1" x14ac:dyDescent="0.25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  <c r="AY331" s="80"/>
      <c r="AZ331" s="80"/>
      <c r="BA331" s="80"/>
      <c r="BB331" s="80"/>
      <c r="BC331" s="80"/>
      <c r="BD331" s="80"/>
    </row>
    <row r="332" spans="1:56" s="20" customFormat="1" x14ac:dyDescent="0.25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</row>
    <row r="333" spans="1:56" s="20" customFormat="1" x14ac:dyDescent="0.25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  <c r="AY333" s="80"/>
      <c r="AZ333" s="80"/>
      <c r="BA333" s="80"/>
      <c r="BB333" s="80"/>
      <c r="BC333" s="80"/>
      <c r="BD333" s="80"/>
    </row>
    <row r="334" spans="1:56" s="20" customFormat="1" x14ac:dyDescent="0.25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  <c r="AY334" s="80"/>
      <c r="AZ334" s="80"/>
      <c r="BA334" s="80"/>
      <c r="BB334" s="80"/>
      <c r="BC334" s="80"/>
      <c r="BD334" s="80"/>
    </row>
    <row r="335" spans="1:56" s="20" customFormat="1" x14ac:dyDescent="0.2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  <c r="AW335" s="80"/>
      <c r="AX335" s="80"/>
      <c r="AY335" s="80"/>
      <c r="AZ335" s="80"/>
      <c r="BA335" s="80"/>
      <c r="BB335" s="80"/>
      <c r="BC335" s="80"/>
      <c r="BD335" s="80"/>
    </row>
    <row r="336" spans="1:56" s="20" customFormat="1" x14ac:dyDescent="0.25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  <c r="AY336" s="80"/>
      <c r="AZ336" s="80"/>
      <c r="BA336" s="80"/>
      <c r="BB336" s="80"/>
      <c r="BC336" s="80"/>
      <c r="BD336" s="80"/>
    </row>
    <row r="337" spans="1:56" s="20" customFormat="1" x14ac:dyDescent="0.25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</row>
    <row r="338" spans="1:56" s="20" customFormat="1" x14ac:dyDescent="0.25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</row>
    <row r="339" spans="1:56" s="20" customFormat="1" x14ac:dyDescent="0.25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  <c r="AY339" s="80"/>
      <c r="AZ339" s="80"/>
      <c r="BA339" s="80"/>
      <c r="BB339" s="80"/>
      <c r="BC339" s="80"/>
      <c r="BD339" s="80"/>
    </row>
    <row r="340" spans="1:56" s="20" customFormat="1" x14ac:dyDescent="0.25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  <c r="AW340" s="80"/>
      <c r="AX340" s="80"/>
      <c r="AY340" s="80"/>
      <c r="AZ340" s="80"/>
      <c r="BA340" s="80"/>
      <c r="BB340" s="80"/>
      <c r="BC340" s="80"/>
      <c r="BD340" s="80"/>
    </row>
    <row r="341" spans="1:56" s="20" customFormat="1" x14ac:dyDescent="0.25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  <c r="AY341" s="80"/>
      <c r="AZ341" s="80"/>
      <c r="BA341" s="80"/>
      <c r="BB341" s="80"/>
      <c r="BC341" s="80"/>
      <c r="BD341" s="80"/>
    </row>
    <row r="342" spans="1:56" s="20" customFormat="1" x14ac:dyDescent="0.25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  <c r="AW342" s="80"/>
      <c r="AX342" s="80"/>
      <c r="AY342" s="80"/>
      <c r="AZ342" s="80"/>
      <c r="BA342" s="80"/>
      <c r="BB342" s="80"/>
      <c r="BC342" s="80"/>
      <c r="BD342" s="80"/>
    </row>
    <row r="343" spans="1:56" s="20" customFormat="1" x14ac:dyDescent="0.25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  <c r="AW343" s="80"/>
      <c r="AX343" s="80"/>
      <c r="AY343" s="80"/>
      <c r="AZ343" s="80"/>
      <c r="BA343" s="80"/>
      <c r="BB343" s="80"/>
      <c r="BC343" s="80"/>
      <c r="BD343" s="80"/>
    </row>
    <row r="344" spans="1:56" s="20" customFormat="1" x14ac:dyDescent="0.25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  <c r="AV344" s="80"/>
      <c r="AW344" s="80"/>
      <c r="AX344" s="80"/>
      <c r="AY344" s="80"/>
      <c r="AZ344" s="80"/>
      <c r="BA344" s="80"/>
      <c r="BB344" s="80"/>
      <c r="BC344" s="80"/>
      <c r="BD344" s="80"/>
    </row>
    <row r="345" spans="1:56" s="20" customFormat="1" x14ac:dyDescent="0.2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  <c r="AW345" s="80"/>
      <c r="AX345" s="80"/>
      <c r="AY345" s="80"/>
      <c r="AZ345" s="80"/>
      <c r="BA345" s="80"/>
      <c r="BB345" s="80"/>
      <c r="BC345" s="80"/>
      <c r="BD345" s="80"/>
    </row>
    <row r="346" spans="1:56" s="20" customFormat="1" x14ac:dyDescent="0.25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  <c r="AP346" s="80"/>
      <c r="AQ346" s="80"/>
      <c r="AR346" s="80"/>
      <c r="AS346" s="80"/>
      <c r="AT346" s="80"/>
      <c r="AU346" s="80"/>
      <c r="AV346" s="80"/>
      <c r="AW346" s="80"/>
      <c r="AX346" s="80"/>
      <c r="AY346" s="80"/>
      <c r="AZ346" s="80"/>
      <c r="BA346" s="80"/>
      <c r="BB346" s="80"/>
      <c r="BC346" s="80"/>
      <c r="BD346" s="80"/>
    </row>
    <row r="347" spans="1:56" s="20" customFormat="1" x14ac:dyDescent="0.25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  <c r="AV347" s="80"/>
      <c r="AW347" s="80"/>
      <c r="AX347" s="80"/>
      <c r="AY347" s="80"/>
      <c r="AZ347" s="80"/>
      <c r="BA347" s="80"/>
      <c r="BB347" s="80"/>
      <c r="BC347" s="80"/>
      <c r="BD347" s="80"/>
    </row>
    <row r="348" spans="1:56" s="20" customFormat="1" x14ac:dyDescent="0.25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  <c r="AP348" s="80"/>
      <c r="AQ348" s="80"/>
      <c r="AR348" s="80"/>
      <c r="AS348" s="80"/>
      <c r="AT348" s="80"/>
      <c r="AU348" s="80"/>
      <c r="AV348" s="80"/>
      <c r="AW348" s="80"/>
      <c r="AX348" s="80"/>
      <c r="AY348" s="80"/>
      <c r="AZ348" s="80"/>
      <c r="BA348" s="80"/>
      <c r="BB348" s="80"/>
      <c r="BC348" s="80"/>
      <c r="BD348" s="80"/>
    </row>
    <row r="349" spans="1:56" s="20" customFormat="1" x14ac:dyDescent="0.25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  <c r="AV349" s="80"/>
      <c r="AW349" s="80"/>
      <c r="AX349" s="80"/>
      <c r="AY349" s="80"/>
      <c r="AZ349" s="80"/>
      <c r="BA349" s="80"/>
      <c r="BB349" s="80"/>
      <c r="BC349" s="80"/>
      <c r="BD349" s="80"/>
    </row>
    <row r="350" spans="1:56" s="20" customFormat="1" x14ac:dyDescent="0.25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  <c r="AV350" s="80"/>
      <c r="AW350" s="80"/>
      <c r="AX350" s="80"/>
      <c r="AY350" s="80"/>
      <c r="AZ350" s="80"/>
      <c r="BA350" s="80"/>
      <c r="BB350" s="80"/>
      <c r="BC350" s="80"/>
      <c r="BD350" s="80"/>
    </row>
    <row r="351" spans="1:56" s="20" customFormat="1" x14ac:dyDescent="0.25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  <c r="AV351" s="80"/>
      <c r="AW351" s="80"/>
      <c r="AX351" s="80"/>
      <c r="AY351" s="80"/>
      <c r="AZ351" s="80"/>
      <c r="BA351" s="80"/>
      <c r="BB351" s="80"/>
      <c r="BC351" s="80"/>
      <c r="BD351" s="80"/>
    </row>
    <row r="352" spans="1:56" s="20" customFormat="1" x14ac:dyDescent="0.25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  <c r="AV352" s="80"/>
      <c r="AW352" s="80"/>
      <c r="AX352" s="80"/>
      <c r="AY352" s="80"/>
      <c r="AZ352" s="80"/>
      <c r="BA352" s="80"/>
      <c r="BB352" s="80"/>
      <c r="BC352" s="80"/>
      <c r="BD352" s="80"/>
    </row>
    <row r="353" spans="1:56" s="20" customFormat="1" x14ac:dyDescent="0.25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  <c r="AV353" s="80"/>
      <c r="AW353" s="80"/>
      <c r="AX353" s="80"/>
      <c r="AY353" s="80"/>
      <c r="AZ353" s="80"/>
      <c r="BA353" s="80"/>
      <c r="BB353" s="80"/>
      <c r="BC353" s="80"/>
      <c r="BD353" s="80"/>
    </row>
    <row r="354" spans="1:56" s="20" customFormat="1" x14ac:dyDescent="0.25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  <c r="AW354" s="80"/>
      <c r="AX354" s="80"/>
      <c r="AY354" s="80"/>
      <c r="AZ354" s="80"/>
      <c r="BA354" s="80"/>
      <c r="BB354" s="80"/>
      <c r="BC354" s="80"/>
      <c r="BD354" s="80"/>
    </row>
    <row r="355" spans="1:56" s="20" customFormat="1" x14ac:dyDescent="0.2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  <c r="AW355" s="80"/>
      <c r="AX355" s="80"/>
      <c r="AY355" s="80"/>
      <c r="AZ355" s="80"/>
      <c r="BA355" s="80"/>
      <c r="BB355" s="80"/>
      <c r="BC355" s="80"/>
      <c r="BD355" s="80"/>
    </row>
    <row r="356" spans="1:56" s="20" customFormat="1" x14ac:dyDescent="0.25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  <c r="AW356" s="80"/>
      <c r="AX356" s="80"/>
      <c r="AY356" s="80"/>
      <c r="AZ356" s="80"/>
      <c r="BA356" s="80"/>
      <c r="BB356" s="80"/>
      <c r="BC356" s="80"/>
      <c r="BD356" s="80"/>
    </row>
    <row r="357" spans="1:56" s="20" customFormat="1" x14ac:dyDescent="0.25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  <c r="AW357" s="80"/>
      <c r="AX357" s="80"/>
      <c r="AY357" s="80"/>
      <c r="AZ357" s="80"/>
      <c r="BA357" s="80"/>
      <c r="BB357" s="80"/>
      <c r="BC357" s="80"/>
      <c r="BD357" s="80"/>
    </row>
    <row r="358" spans="1:56" s="20" customFormat="1" x14ac:dyDescent="0.25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  <c r="AW358" s="80"/>
      <c r="AX358" s="80"/>
      <c r="AY358" s="80"/>
      <c r="AZ358" s="80"/>
      <c r="BA358" s="80"/>
      <c r="BB358" s="80"/>
      <c r="BC358" s="80"/>
      <c r="BD358" s="80"/>
    </row>
    <row r="359" spans="1:56" s="20" customFormat="1" x14ac:dyDescent="0.25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  <c r="AW359" s="80"/>
      <c r="AX359" s="80"/>
      <c r="AY359" s="80"/>
      <c r="AZ359" s="80"/>
      <c r="BA359" s="80"/>
      <c r="BB359" s="80"/>
      <c r="BC359" s="80"/>
      <c r="BD359" s="80"/>
    </row>
    <row r="360" spans="1:56" s="20" customFormat="1" x14ac:dyDescent="0.25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  <c r="AY360" s="80"/>
      <c r="AZ360" s="80"/>
      <c r="BA360" s="80"/>
      <c r="BB360" s="80"/>
      <c r="BC360" s="80"/>
      <c r="BD360" s="80"/>
    </row>
    <row r="361" spans="1:56" s="20" customFormat="1" x14ac:dyDescent="0.25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80"/>
      <c r="AZ361" s="80"/>
      <c r="BA361" s="80"/>
      <c r="BB361" s="80"/>
      <c r="BC361" s="80"/>
      <c r="BD361" s="80"/>
    </row>
    <row r="362" spans="1:56" s="20" customFormat="1" x14ac:dyDescent="0.25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  <c r="AY362" s="80"/>
      <c r="AZ362" s="80"/>
      <c r="BA362" s="80"/>
      <c r="BB362" s="80"/>
      <c r="BC362" s="80"/>
      <c r="BD362" s="80"/>
    </row>
    <row r="363" spans="1:56" s="20" customFormat="1" x14ac:dyDescent="0.25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  <c r="AY363" s="80"/>
      <c r="AZ363" s="80"/>
      <c r="BA363" s="80"/>
      <c r="BB363" s="80"/>
      <c r="BC363" s="80"/>
      <c r="BD363" s="80"/>
    </row>
    <row r="364" spans="1:56" s="20" customFormat="1" x14ac:dyDescent="0.25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80"/>
      <c r="AZ364" s="80"/>
      <c r="BA364" s="80"/>
      <c r="BB364" s="80"/>
      <c r="BC364" s="80"/>
      <c r="BD364" s="80"/>
    </row>
    <row r="365" spans="1:56" s="20" customFormat="1" x14ac:dyDescent="0.2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  <c r="BC365" s="80"/>
      <c r="BD365" s="80"/>
    </row>
    <row r="366" spans="1:56" s="20" customFormat="1" x14ac:dyDescent="0.25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80"/>
      <c r="AZ366" s="80"/>
      <c r="BA366" s="80"/>
      <c r="BB366" s="80"/>
      <c r="BC366" s="80"/>
      <c r="BD366" s="80"/>
    </row>
    <row r="367" spans="1:56" s="20" customFormat="1" x14ac:dyDescent="0.25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  <c r="AY367" s="80"/>
      <c r="AZ367" s="80"/>
      <c r="BA367" s="80"/>
      <c r="BB367" s="80"/>
      <c r="BC367" s="80"/>
      <c r="BD367" s="80"/>
    </row>
    <row r="368" spans="1:56" s="20" customFormat="1" x14ac:dyDescent="0.25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  <c r="BC368" s="80"/>
      <c r="BD368" s="80"/>
    </row>
    <row r="369" spans="1:56" s="20" customFormat="1" x14ac:dyDescent="0.25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  <c r="AY369" s="80"/>
      <c r="AZ369" s="80"/>
      <c r="BA369" s="80"/>
      <c r="BB369" s="80"/>
      <c r="BC369" s="80"/>
      <c r="BD369" s="80"/>
    </row>
    <row r="370" spans="1:56" s="20" customFormat="1" x14ac:dyDescent="0.25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  <c r="AW370" s="80"/>
      <c r="AX370" s="80"/>
      <c r="AY370" s="80"/>
      <c r="AZ370" s="80"/>
      <c r="BA370" s="80"/>
      <c r="BB370" s="80"/>
      <c r="BC370" s="80"/>
      <c r="BD370" s="80"/>
    </row>
    <row r="371" spans="1:56" s="20" customFormat="1" x14ac:dyDescent="0.25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  <c r="AW371" s="80"/>
      <c r="AX371" s="80"/>
      <c r="AY371" s="80"/>
      <c r="AZ371" s="80"/>
      <c r="BA371" s="80"/>
      <c r="BB371" s="80"/>
      <c r="BC371" s="80"/>
      <c r="BD371" s="80"/>
    </row>
    <row r="372" spans="1:56" s="20" customFormat="1" x14ac:dyDescent="0.25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  <c r="AY372" s="80"/>
      <c r="AZ372" s="80"/>
      <c r="BA372" s="80"/>
      <c r="BB372" s="80"/>
      <c r="BC372" s="80"/>
      <c r="BD372" s="80"/>
    </row>
    <row r="373" spans="1:56" s="20" customFormat="1" x14ac:dyDescent="0.25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  <c r="AW373" s="80"/>
      <c r="AX373" s="80"/>
      <c r="AY373" s="80"/>
      <c r="AZ373" s="80"/>
      <c r="BA373" s="80"/>
      <c r="BB373" s="80"/>
      <c r="BC373" s="80"/>
      <c r="BD373" s="80"/>
    </row>
    <row r="374" spans="1:56" s="20" customFormat="1" x14ac:dyDescent="0.25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  <c r="AV374" s="80"/>
      <c r="AW374" s="80"/>
      <c r="AX374" s="80"/>
      <c r="AY374" s="80"/>
      <c r="AZ374" s="80"/>
      <c r="BA374" s="80"/>
      <c r="BB374" s="80"/>
      <c r="BC374" s="80"/>
      <c r="BD374" s="80"/>
    </row>
    <row r="375" spans="1:56" s="20" customFormat="1" x14ac:dyDescent="0.2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  <c r="AV375" s="80"/>
      <c r="AW375" s="80"/>
      <c r="AX375" s="80"/>
      <c r="AY375" s="80"/>
      <c r="AZ375" s="80"/>
      <c r="BA375" s="80"/>
      <c r="BB375" s="80"/>
      <c r="BC375" s="80"/>
      <c r="BD375" s="80"/>
    </row>
    <row r="376" spans="1:56" s="20" customFormat="1" x14ac:dyDescent="0.25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  <c r="AP376" s="80"/>
      <c r="AQ376" s="80"/>
      <c r="AR376" s="80"/>
      <c r="AS376" s="80"/>
      <c r="AT376" s="80"/>
      <c r="AU376" s="80"/>
      <c r="AV376" s="80"/>
      <c r="AW376" s="80"/>
      <c r="AX376" s="80"/>
      <c r="AY376" s="80"/>
      <c r="AZ376" s="80"/>
      <c r="BA376" s="80"/>
      <c r="BB376" s="80"/>
      <c r="BC376" s="80"/>
      <c r="BD376" s="80"/>
    </row>
    <row r="377" spans="1:56" s="20" customFormat="1" x14ac:dyDescent="0.25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  <c r="AW377" s="80"/>
      <c r="AX377" s="80"/>
      <c r="AY377" s="80"/>
      <c r="AZ377" s="80"/>
      <c r="BA377" s="80"/>
      <c r="BB377" s="80"/>
      <c r="BC377" s="80"/>
      <c r="BD377" s="80"/>
    </row>
    <row r="378" spans="1:56" s="20" customFormat="1" x14ac:dyDescent="0.25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  <c r="AP378" s="80"/>
      <c r="AQ378" s="80"/>
      <c r="AR378" s="80"/>
      <c r="AS378" s="80"/>
      <c r="AT378" s="80"/>
      <c r="AU378" s="80"/>
      <c r="AV378" s="80"/>
      <c r="AW378" s="80"/>
      <c r="AX378" s="80"/>
      <c r="AY378" s="80"/>
      <c r="AZ378" s="80"/>
      <c r="BA378" s="80"/>
      <c r="BB378" s="80"/>
      <c r="BC378" s="80"/>
      <c r="BD378" s="80"/>
    </row>
    <row r="379" spans="1:56" s="20" customFormat="1" x14ac:dyDescent="0.25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  <c r="AP379" s="80"/>
      <c r="AQ379" s="80"/>
      <c r="AR379" s="80"/>
      <c r="AS379" s="80"/>
      <c r="AT379" s="80"/>
      <c r="AU379" s="80"/>
      <c r="AV379" s="80"/>
      <c r="AW379" s="80"/>
      <c r="AX379" s="80"/>
      <c r="AY379" s="80"/>
      <c r="AZ379" s="80"/>
      <c r="BA379" s="80"/>
      <c r="BB379" s="80"/>
      <c r="BC379" s="80"/>
      <c r="BD379" s="80"/>
    </row>
    <row r="380" spans="1:56" s="20" customFormat="1" x14ac:dyDescent="0.25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  <c r="AP380" s="80"/>
      <c r="AQ380" s="80"/>
      <c r="AR380" s="80"/>
      <c r="AS380" s="80"/>
      <c r="AT380" s="80"/>
      <c r="AU380" s="80"/>
      <c r="AV380" s="80"/>
      <c r="AW380" s="80"/>
      <c r="AX380" s="80"/>
      <c r="AY380" s="80"/>
      <c r="AZ380" s="80"/>
      <c r="BA380" s="80"/>
      <c r="BB380" s="80"/>
      <c r="BC380" s="80"/>
      <c r="BD380" s="80"/>
    </row>
    <row r="381" spans="1:56" s="20" customFormat="1" x14ac:dyDescent="0.25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</row>
    <row r="382" spans="1:56" s="20" customFormat="1" x14ac:dyDescent="0.25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  <c r="AW382" s="80"/>
      <c r="AX382" s="80"/>
      <c r="AY382" s="80"/>
      <c r="AZ382" s="80"/>
      <c r="BA382" s="80"/>
      <c r="BB382" s="80"/>
      <c r="BC382" s="80"/>
      <c r="BD382" s="80"/>
    </row>
    <row r="383" spans="1:56" s="20" customFormat="1" x14ac:dyDescent="0.25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  <c r="AV383" s="80"/>
      <c r="AW383" s="80"/>
      <c r="AX383" s="80"/>
      <c r="AY383" s="80"/>
      <c r="AZ383" s="80"/>
      <c r="BA383" s="80"/>
      <c r="BB383" s="80"/>
      <c r="BC383" s="80"/>
      <c r="BD383" s="80"/>
    </row>
    <row r="384" spans="1:56" s="20" customFormat="1" x14ac:dyDescent="0.25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  <c r="AV384" s="80"/>
      <c r="AW384" s="80"/>
      <c r="AX384" s="80"/>
      <c r="AY384" s="80"/>
      <c r="AZ384" s="80"/>
      <c r="BA384" s="80"/>
      <c r="BB384" s="80"/>
      <c r="BC384" s="80"/>
      <c r="BD384" s="80"/>
    </row>
    <row r="385" spans="1:56" s="20" customFormat="1" x14ac:dyDescent="0.2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  <c r="AY385" s="80"/>
      <c r="AZ385" s="80"/>
      <c r="BA385" s="80"/>
      <c r="BB385" s="80"/>
      <c r="BC385" s="80"/>
      <c r="BD385" s="80"/>
    </row>
    <row r="386" spans="1:56" s="20" customFormat="1" x14ac:dyDescent="0.25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  <c r="AW386" s="80"/>
      <c r="AX386" s="80"/>
      <c r="AY386" s="80"/>
      <c r="AZ386" s="80"/>
      <c r="BA386" s="80"/>
      <c r="BB386" s="80"/>
      <c r="BC386" s="80"/>
      <c r="BD386" s="80"/>
    </row>
    <row r="387" spans="1:56" s="20" customFormat="1" x14ac:dyDescent="0.25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  <c r="AV387" s="80"/>
      <c r="AW387" s="80"/>
      <c r="AX387" s="80"/>
      <c r="AY387" s="80"/>
      <c r="AZ387" s="80"/>
      <c r="BA387" s="80"/>
      <c r="BB387" s="80"/>
      <c r="BC387" s="80"/>
      <c r="BD387" s="80"/>
    </row>
    <row r="388" spans="1:56" s="20" customFormat="1" x14ac:dyDescent="0.25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  <c r="AW388" s="80"/>
      <c r="AX388" s="80"/>
      <c r="AY388" s="80"/>
      <c r="AZ388" s="80"/>
      <c r="BA388" s="80"/>
      <c r="BB388" s="80"/>
      <c r="BC388" s="80"/>
      <c r="BD388" s="80"/>
    </row>
    <row r="389" spans="1:56" s="20" customFormat="1" x14ac:dyDescent="0.25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  <c r="AV389" s="80"/>
      <c r="AW389" s="80"/>
      <c r="AX389" s="80"/>
      <c r="AY389" s="80"/>
      <c r="AZ389" s="80"/>
      <c r="BA389" s="80"/>
      <c r="BB389" s="80"/>
      <c r="BC389" s="80"/>
      <c r="BD389" s="80"/>
    </row>
    <row r="390" spans="1:56" s="20" customFormat="1" x14ac:dyDescent="0.25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  <c r="AV390" s="80"/>
      <c r="AW390" s="80"/>
      <c r="AX390" s="80"/>
      <c r="AY390" s="80"/>
      <c r="AZ390" s="80"/>
      <c r="BA390" s="80"/>
      <c r="BB390" s="80"/>
      <c r="BC390" s="80"/>
      <c r="BD390" s="80"/>
    </row>
    <row r="391" spans="1:56" s="20" customFormat="1" x14ac:dyDescent="0.25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  <c r="AV391" s="80"/>
      <c r="AW391" s="80"/>
      <c r="AX391" s="80"/>
      <c r="AY391" s="80"/>
      <c r="AZ391" s="80"/>
      <c r="BA391" s="80"/>
      <c r="BB391" s="80"/>
      <c r="BC391" s="80"/>
      <c r="BD391" s="80"/>
    </row>
    <row r="392" spans="1:56" s="20" customFormat="1" x14ac:dyDescent="0.25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  <c r="AY392" s="80"/>
      <c r="AZ392" s="80"/>
      <c r="BA392" s="80"/>
      <c r="BB392" s="80"/>
      <c r="BC392" s="80"/>
      <c r="BD392" s="80"/>
    </row>
    <row r="393" spans="1:56" s="20" customFormat="1" x14ac:dyDescent="0.25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  <c r="AW393" s="80"/>
      <c r="AX393" s="80"/>
      <c r="AY393" s="80"/>
      <c r="AZ393" s="80"/>
      <c r="BA393" s="80"/>
      <c r="BB393" s="80"/>
      <c r="BC393" s="80"/>
      <c r="BD393" s="80"/>
    </row>
    <row r="394" spans="1:56" s="20" customFormat="1" x14ac:dyDescent="0.25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  <c r="AP394" s="80"/>
      <c r="AQ394" s="80"/>
      <c r="AR394" s="80"/>
      <c r="AS394" s="80"/>
      <c r="AT394" s="80"/>
      <c r="AU394" s="80"/>
      <c r="AV394" s="80"/>
      <c r="AW394" s="80"/>
      <c r="AX394" s="80"/>
      <c r="AY394" s="80"/>
      <c r="AZ394" s="80"/>
      <c r="BA394" s="80"/>
      <c r="BB394" s="80"/>
      <c r="BC394" s="80"/>
      <c r="BD394" s="80"/>
    </row>
    <row r="395" spans="1:56" s="20" customFormat="1" x14ac:dyDescent="0.2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  <c r="AV395" s="80"/>
      <c r="AW395" s="80"/>
      <c r="AX395" s="80"/>
      <c r="AY395" s="80"/>
      <c r="AZ395" s="80"/>
      <c r="BA395" s="80"/>
      <c r="BB395" s="80"/>
      <c r="BC395" s="80"/>
      <c r="BD395" s="80"/>
    </row>
    <row r="396" spans="1:56" s="20" customFormat="1" x14ac:dyDescent="0.25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  <c r="AW396" s="80"/>
      <c r="AX396" s="80"/>
      <c r="AY396" s="80"/>
      <c r="AZ396" s="80"/>
      <c r="BA396" s="80"/>
      <c r="BB396" s="80"/>
      <c r="BC396" s="80"/>
      <c r="BD396" s="80"/>
    </row>
    <row r="397" spans="1:56" s="20" customFormat="1" x14ac:dyDescent="0.25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  <c r="AP397" s="80"/>
      <c r="AQ397" s="80"/>
      <c r="AR397" s="80"/>
      <c r="AS397" s="80"/>
      <c r="AT397" s="80"/>
      <c r="AU397" s="80"/>
      <c r="AV397" s="80"/>
      <c r="AW397" s="80"/>
      <c r="AX397" s="80"/>
      <c r="AY397" s="80"/>
      <c r="AZ397" s="80"/>
      <c r="BA397" s="80"/>
      <c r="BB397" s="80"/>
      <c r="BC397" s="80"/>
      <c r="BD397" s="80"/>
    </row>
    <row r="398" spans="1:56" s="20" customFormat="1" x14ac:dyDescent="0.25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  <c r="AP398" s="80"/>
      <c r="AQ398" s="80"/>
      <c r="AR398" s="80"/>
      <c r="AS398" s="80"/>
      <c r="AT398" s="80"/>
      <c r="AU398" s="80"/>
      <c r="AV398" s="80"/>
      <c r="AW398" s="80"/>
      <c r="AX398" s="80"/>
      <c r="AY398" s="80"/>
      <c r="AZ398" s="80"/>
      <c r="BA398" s="80"/>
      <c r="BB398" s="80"/>
      <c r="BC398" s="80"/>
      <c r="BD398" s="80"/>
    </row>
    <row r="399" spans="1:56" s="20" customFormat="1" x14ac:dyDescent="0.25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  <c r="AP399" s="80"/>
      <c r="AQ399" s="80"/>
      <c r="AR399" s="80"/>
      <c r="AS399" s="80"/>
      <c r="AT399" s="80"/>
      <c r="AU399" s="80"/>
      <c r="AV399" s="80"/>
      <c r="AW399" s="80"/>
      <c r="AX399" s="80"/>
      <c r="AY399" s="80"/>
      <c r="AZ399" s="80"/>
      <c r="BA399" s="80"/>
      <c r="BB399" s="80"/>
      <c r="BC399" s="80"/>
      <c r="BD399" s="80"/>
    </row>
    <row r="400" spans="1:56" s="20" customFormat="1" x14ac:dyDescent="0.25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  <c r="AV400" s="80"/>
      <c r="AW400" s="80"/>
      <c r="AX400" s="80"/>
      <c r="AY400" s="80"/>
      <c r="AZ400" s="80"/>
      <c r="BA400" s="80"/>
      <c r="BB400" s="80"/>
      <c r="BC400" s="80"/>
      <c r="BD400" s="80"/>
    </row>
    <row r="401" spans="1:56" s="20" customFormat="1" x14ac:dyDescent="0.25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  <c r="AV401" s="80"/>
      <c r="AW401" s="80"/>
      <c r="AX401" s="80"/>
      <c r="AY401" s="80"/>
      <c r="AZ401" s="80"/>
      <c r="BA401" s="80"/>
      <c r="BB401" s="80"/>
      <c r="BC401" s="80"/>
      <c r="BD401" s="80"/>
    </row>
    <row r="402" spans="1:56" s="20" customFormat="1" x14ac:dyDescent="0.25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  <c r="AP402" s="80"/>
      <c r="AQ402" s="80"/>
      <c r="AR402" s="80"/>
      <c r="AS402" s="80"/>
      <c r="AT402" s="80"/>
      <c r="AU402" s="80"/>
      <c r="AV402" s="80"/>
      <c r="AW402" s="80"/>
      <c r="AX402" s="80"/>
      <c r="AY402" s="80"/>
      <c r="AZ402" s="80"/>
      <c r="BA402" s="80"/>
      <c r="BB402" s="80"/>
      <c r="BC402" s="80"/>
      <c r="BD402" s="80"/>
    </row>
    <row r="403" spans="1:56" s="20" customFormat="1" x14ac:dyDescent="0.25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  <c r="AP403" s="80"/>
      <c r="AQ403" s="80"/>
      <c r="AR403" s="80"/>
      <c r="AS403" s="80"/>
      <c r="AT403" s="80"/>
      <c r="AU403" s="80"/>
      <c r="AV403" s="80"/>
      <c r="AW403" s="80"/>
      <c r="AX403" s="80"/>
      <c r="AY403" s="80"/>
      <c r="AZ403" s="80"/>
      <c r="BA403" s="80"/>
      <c r="BB403" s="80"/>
      <c r="BC403" s="80"/>
      <c r="BD403" s="80"/>
    </row>
    <row r="404" spans="1:56" s="20" customFormat="1" x14ac:dyDescent="0.25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  <c r="AP404" s="80"/>
      <c r="AQ404" s="80"/>
      <c r="AR404" s="80"/>
      <c r="AS404" s="80"/>
      <c r="AT404" s="80"/>
      <c r="AU404" s="80"/>
      <c r="AV404" s="80"/>
      <c r="AW404" s="80"/>
      <c r="AX404" s="80"/>
      <c r="AY404" s="80"/>
      <c r="AZ404" s="80"/>
      <c r="BA404" s="80"/>
      <c r="BB404" s="80"/>
      <c r="BC404" s="80"/>
      <c r="BD404" s="80"/>
    </row>
    <row r="405" spans="1:56" s="20" customFormat="1" x14ac:dyDescent="0.2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  <c r="AP405" s="80"/>
      <c r="AQ405" s="80"/>
      <c r="AR405" s="80"/>
      <c r="AS405" s="80"/>
      <c r="AT405" s="80"/>
      <c r="AU405" s="80"/>
      <c r="AV405" s="80"/>
      <c r="AW405" s="80"/>
      <c r="AX405" s="80"/>
      <c r="AY405" s="80"/>
      <c r="AZ405" s="80"/>
      <c r="BA405" s="80"/>
      <c r="BB405" s="80"/>
      <c r="BC405" s="80"/>
      <c r="BD405" s="80"/>
    </row>
    <row r="406" spans="1:56" s="20" customFormat="1" x14ac:dyDescent="0.25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  <c r="AV406" s="80"/>
      <c r="AW406" s="80"/>
      <c r="AX406" s="80"/>
      <c r="AY406" s="80"/>
      <c r="AZ406" s="80"/>
      <c r="BA406" s="80"/>
      <c r="BB406" s="80"/>
      <c r="BC406" s="80"/>
      <c r="BD406" s="80"/>
    </row>
    <row r="407" spans="1:56" s="20" customFormat="1" x14ac:dyDescent="0.25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  <c r="AV407" s="80"/>
      <c r="AW407" s="80"/>
      <c r="AX407" s="80"/>
      <c r="AY407" s="80"/>
      <c r="AZ407" s="80"/>
      <c r="BA407" s="80"/>
      <c r="BB407" s="80"/>
      <c r="BC407" s="80"/>
      <c r="BD407" s="80"/>
    </row>
    <row r="408" spans="1:56" s="20" customFormat="1" x14ac:dyDescent="0.25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  <c r="AV408" s="80"/>
      <c r="AW408" s="80"/>
      <c r="AX408" s="80"/>
      <c r="AY408" s="80"/>
      <c r="AZ408" s="80"/>
      <c r="BA408" s="80"/>
      <c r="BB408" s="80"/>
      <c r="BC408" s="80"/>
      <c r="BD408" s="80"/>
    </row>
    <row r="409" spans="1:56" s="20" customFormat="1" x14ac:dyDescent="0.25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  <c r="AV409" s="80"/>
      <c r="AW409" s="80"/>
      <c r="AX409" s="80"/>
      <c r="AY409" s="80"/>
      <c r="AZ409" s="80"/>
      <c r="BA409" s="80"/>
      <c r="BB409" s="80"/>
      <c r="BC409" s="80"/>
      <c r="BD409" s="80"/>
    </row>
    <row r="410" spans="1:56" s="20" customFormat="1" x14ac:dyDescent="0.25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  <c r="AV410" s="80"/>
      <c r="AW410" s="80"/>
      <c r="AX410" s="80"/>
      <c r="AY410" s="80"/>
      <c r="AZ410" s="80"/>
      <c r="BA410" s="80"/>
      <c r="BB410" s="80"/>
      <c r="BC410" s="80"/>
      <c r="BD410" s="80"/>
    </row>
    <row r="411" spans="1:56" s="20" customFormat="1" x14ac:dyDescent="0.25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  <c r="AW411" s="80"/>
      <c r="AX411" s="80"/>
      <c r="AY411" s="80"/>
      <c r="AZ411" s="80"/>
      <c r="BA411" s="80"/>
      <c r="BB411" s="80"/>
      <c r="BC411" s="80"/>
      <c r="BD411" s="80"/>
    </row>
    <row r="412" spans="1:56" s="20" customFormat="1" x14ac:dyDescent="0.25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  <c r="AV412" s="80"/>
      <c r="AW412" s="80"/>
      <c r="AX412" s="80"/>
      <c r="AY412" s="80"/>
      <c r="AZ412" s="80"/>
      <c r="BA412" s="80"/>
      <c r="BB412" s="80"/>
      <c r="BC412" s="80"/>
      <c r="BD412" s="80"/>
    </row>
    <row r="413" spans="1:56" s="20" customFormat="1" x14ac:dyDescent="0.25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  <c r="AV413" s="80"/>
      <c r="AW413" s="80"/>
      <c r="AX413" s="80"/>
      <c r="AY413" s="80"/>
      <c r="AZ413" s="80"/>
      <c r="BA413" s="80"/>
      <c r="BB413" s="80"/>
      <c r="BC413" s="80"/>
      <c r="BD413" s="80"/>
    </row>
    <row r="414" spans="1:56" s="20" customFormat="1" x14ac:dyDescent="0.25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  <c r="AP414" s="80"/>
      <c r="AQ414" s="80"/>
      <c r="AR414" s="80"/>
      <c r="AS414" s="80"/>
      <c r="AT414" s="80"/>
      <c r="AU414" s="80"/>
      <c r="AV414" s="80"/>
      <c r="AW414" s="80"/>
      <c r="AX414" s="80"/>
      <c r="AY414" s="80"/>
      <c r="AZ414" s="80"/>
      <c r="BA414" s="80"/>
      <c r="BB414" s="80"/>
      <c r="BC414" s="80"/>
      <c r="BD414" s="80"/>
    </row>
    <row r="415" spans="1:56" s="20" customFormat="1" x14ac:dyDescent="0.2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  <c r="AW415" s="80"/>
      <c r="AX415" s="80"/>
      <c r="AY415" s="80"/>
      <c r="AZ415" s="80"/>
      <c r="BA415" s="80"/>
      <c r="BB415" s="80"/>
      <c r="BC415" s="80"/>
      <c r="BD415" s="80"/>
    </row>
    <row r="416" spans="1:56" s="20" customFormat="1" x14ac:dyDescent="0.25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  <c r="AP416" s="80"/>
      <c r="AQ416" s="80"/>
      <c r="AR416" s="80"/>
      <c r="AS416" s="80"/>
      <c r="AT416" s="80"/>
      <c r="AU416" s="80"/>
      <c r="AV416" s="80"/>
      <c r="AW416" s="80"/>
      <c r="AX416" s="80"/>
      <c r="AY416" s="80"/>
      <c r="AZ416" s="80"/>
      <c r="BA416" s="80"/>
      <c r="BB416" s="80"/>
      <c r="BC416" s="80"/>
      <c r="BD416" s="80"/>
    </row>
    <row r="417" spans="1:56" s="20" customFormat="1" x14ac:dyDescent="0.25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  <c r="AW417" s="80"/>
      <c r="AX417" s="80"/>
      <c r="AY417" s="80"/>
      <c r="AZ417" s="80"/>
      <c r="BA417" s="80"/>
      <c r="BB417" s="80"/>
      <c r="BC417" s="80"/>
      <c r="BD417" s="80"/>
    </row>
    <row r="418" spans="1:56" s="20" customFormat="1" x14ac:dyDescent="0.25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  <c r="AP418" s="80"/>
      <c r="AQ418" s="80"/>
      <c r="AR418" s="80"/>
      <c r="AS418" s="80"/>
      <c r="AT418" s="80"/>
      <c r="AU418" s="80"/>
      <c r="AV418" s="80"/>
      <c r="AW418" s="80"/>
      <c r="AX418" s="80"/>
      <c r="AY418" s="80"/>
      <c r="AZ418" s="80"/>
      <c r="BA418" s="80"/>
      <c r="BB418" s="80"/>
      <c r="BC418" s="80"/>
      <c r="BD418" s="80"/>
    </row>
    <row r="419" spans="1:56" s="20" customFormat="1" x14ac:dyDescent="0.25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  <c r="AP419" s="80"/>
      <c r="AQ419" s="80"/>
      <c r="AR419" s="80"/>
      <c r="AS419" s="80"/>
      <c r="AT419" s="80"/>
      <c r="AU419" s="80"/>
      <c r="AV419" s="80"/>
      <c r="AW419" s="80"/>
      <c r="AX419" s="80"/>
      <c r="AY419" s="80"/>
      <c r="AZ419" s="80"/>
      <c r="BA419" s="80"/>
      <c r="BB419" s="80"/>
      <c r="BC419" s="80"/>
      <c r="BD419" s="80"/>
    </row>
    <row r="420" spans="1:56" s="20" customFormat="1" x14ac:dyDescent="0.25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  <c r="AP420" s="80"/>
      <c r="AQ420" s="80"/>
      <c r="AR420" s="80"/>
      <c r="AS420" s="80"/>
      <c r="AT420" s="80"/>
      <c r="AU420" s="80"/>
      <c r="AV420" s="80"/>
      <c r="AW420" s="80"/>
      <c r="AX420" s="80"/>
      <c r="AY420" s="80"/>
      <c r="AZ420" s="80"/>
      <c r="BA420" s="80"/>
      <c r="BB420" s="80"/>
      <c r="BC420" s="80"/>
      <c r="BD420" s="80"/>
    </row>
    <row r="421" spans="1:56" s="20" customFormat="1" x14ac:dyDescent="0.25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  <c r="AP421" s="80"/>
      <c r="AQ421" s="80"/>
      <c r="AR421" s="80"/>
      <c r="AS421" s="80"/>
      <c r="AT421" s="80"/>
      <c r="AU421" s="80"/>
      <c r="AV421" s="80"/>
      <c r="AW421" s="80"/>
      <c r="AX421" s="80"/>
      <c r="AY421" s="80"/>
      <c r="AZ421" s="80"/>
      <c r="BA421" s="80"/>
      <c r="BB421" s="80"/>
      <c r="BC421" s="80"/>
      <c r="BD421" s="80"/>
    </row>
    <row r="422" spans="1:56" s="20" customFormat="1" x14ac:dyDescent="0.25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80"/>
      <c r="AO422" s="80"/>
      <c r="AP422" s="80"/>
      <c r="AQ422" s="80"/>
      <c r="AR422" s="80"/>
      <c r="AS422" s="80"/>
      <c r="AT422" s="80"/>
      <c r="AU422" s="80"/>
      <c r="AV422" s="80"/>
      <c r="AW422" s="80"/>
      <c r="AX422" s="80"/>
      <c r="AY422" s="80"/>
      <c r="AZ422" s="80"/>
      <c r="BA422" s="80"/>
      <c r="BB422" s="80"/>
      <c r="BC422" s="80"/>
      <c r="BD422" s="80"/>
    </row>
    <row r="423" spans="1:56" s="20" customFormat="1" x14ac:dyDescent="0.25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80"/>
      <c r="AO423" s="80"/>
      <c r="AP423" s="80"/>
      <c r="AQ423" s="80"/>
      <c r="AR423" s="80"/>
      <c r="AS423" s="80"/>
      <c r="AT423" s="80"/>
      <c r="AU423" s="80"/>
      <c r="AV423" s="80"/>
      <c r="AW423" s="80"/>
      <c r="AX423" s="80"/>
      <c r="AY423" s="80"/>
      <c r="AZ423" s="80"/>
      <c r="BA423" s="80"/>
      <c r="BB423" s="80"/>
      <c r="BC423" s="80"/>
      <c r="BD423" s="80"/>
    </row>
    <row r="424" spans="1:56" s="20" customFormat="1" x14ac:dyDescent="0.25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80"/>
      <c r="AO424" s="80"/>
      <c r="AP424" s="80"/>
      <c r="AQ424" s="80"/>
      <c r="AR424" s="80"/>
      <c r="AS424" s="80"/>
      <c r="AT424" s="80"/>
      <c r="AU424" s="80"/>
      <c r="AV424" s="80"/>
      <c r="AW424" s="80"/>
      <c r="AX424" s="80"/>
      <c r="AY424" s="80"/>
      <c r="AZ424" s="80"/>
      <c r="BA424" s="80"/>
      <c r="BB424" s="80"/>
      <c r="BC424" s="80"/>
      <c r="BD424" s="80"/>
    </row>
    <row r="425" spans="1:56" s="20" customFormat="1" x14ac:dyDescent="0.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  <c r="AP425" s="80"/>
      <c r="AQ425" s="80"/>
      <c r="AR425" s="80"/>
      <c r="AS425" s="80"/>
      <c r="AT425" s="80"/>
      <c r="AU425" s="80"/>
      <c r="AV425" s="80"/>
      <c r="AW425" s="80"/>
      <c r="AX425" s="80"/>
      <c r="AY425" s="80"/>
      <c r="AZ425" s="80"/>
      <c r="BA425" s="80"/>
      <c r="BB425" s="80"/>
      <c r="BC425" s="80"/>
      <c r="BD425" s="80"/>
    </row>
    <row r="426" spans="1:56" s="20" customFormat="1" x14ac:dyDescent="0.25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  <c r="AP426" s="80"/>
      <c r="AQ426" s="80"/>
      <c r="AR426" s="80"/>
      <c r="AS426" s="80"/>
      <c r="AT426" s="80"/>
      <c r="AU426" s="80"/>
      <c r="AV426" s="80"/>
      <c r="AW426" s="80"/>
      <c r="AX426" s="80"/>
      <c r="AY426" s="80"/>
      <c r="AZ426" s="80"/>
      <c r="BA426" s="80"/>
      <c r="BB426" s="80"/>
      <c r="BC426" s="80"/>
      <c r="BD426" s="80"/>
    </row>
    <row r="427" spans="1:56" s="20" customFormat="1" x14ac:dyDescent="0.25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  <c r="AP427" s="80"/>
      <c r="AQ427" s="80"/>
      <c r="AR427" s="80"/>
      <c r="AS427" s="80"/>
      <c r="AT427" s="80"/>
      <c r="AU427" s="80"/>
      <c r="AV427" s="80"/>
      <c r="AW427" s="80"/>
      <c r="AX427" s="80"/>
      <c r="AY427" s="80"/>
      <c r="AZ427" s="80"/>
      <c r="BA427" s="80"/>
      <c r="BB427" s="80"/>
      <c r="BC427" s="80"/>
      <c r="BD427" s="80"/>
    </row>
    <row r="428" spans="1:56" s="20" customFormat="1" x14ac:dyDescent="0.25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  <c r="AP428" s="80"/>
      <c r="AQ428" s="80"/>
      <c r="AR428" s="80"/>
      <c r="AS428" s="80"/>
      <c r="AT428" s="80"/>
      <c r="AU428" s="80"/>
      <c r="AV428" s="80"/>
      <c r="AW428" s="80"/>
      <c r="AX428" s="80"/>
      <c r="AY428" s="80"/>
      <c r="AZ428" s="80"/>
      <c r="BA428" s="80"/>
      <c r="BB428" s="80"/>
      <c r="BC428" s="80"/>
      <c r="BD428" s="80"/>
    </row>
    <row r="429" spans="1:56" s="20" customFormat="1" x14ac:dyDescent="0.25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  <c r="AP429" s="80"/>
      <c r="AQ429" s="80"/>
      <c r="AR429" s="80"/>
      <c r="AS429" s="80"/>
      <c r="AT429" s="80"/>
      <c r="AU429" s="80"/>
      <c r="AV429" s="80"/>
      <c r="AW429" s="80"/>
      <c r="AX429" s="80"/>
      <c r="AY429" s="80"/>
      <c r="AZ429" s="80"/>
      <c r="BA429" s="80"/>
      <c r="BB429" s="80"/>
      <c r="BC429" s="80"/>
      <c r="BD429" s="80"/>
    </row>
    <row r="430" spans="1:56" s="20" customFormat="1" x14ac:dyDescent="0.25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  <c r="AQ430" s="80"/>
      <c r="AR430" s="80"/>
      <c r="AS430" s="80"/>
      <c r="AT430" s="80"/>
      <c r="AU430" s="80"/>
      <c r="AV430" s="80"/>
      <c r="AW430" s="80"/>
      <c r="AX430" s="80"/>
      <c r="AY430" s="80"/>
      <c r="AZ430" s="80"/>
      <c r="BA430" s="80"/>
      <c r="BB430" s="80"/>
      <c r="BC430" s="80"/>
      <c r="BD430" s="80"/>
    </row>
    <row r="431" spans="1:56" s="20" customFormat="1" x14ac:dyDescent="0.25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  <c r="AQ431" s="80"/>
      <c r="AR431" s="80"/>
      <c r="AS431" s="80"/>
      <c r="AT431" s="80"/>
      <c r="AU431" s="80"/>
      <c r="AV431" s="80"/>
      <c r="AW431" s="80"/>
      <c r="AX431" s="80"/>
      <c r="AY431" s="80"/>
      <c r="AZ431" s="80"/>
      <c r="BA431" s="80"/>
      <c r="BB431" s="80"/>
      <c r="BC431" s="80"/>
      <c r="BD431" s="80"/>
    </row>
    <row r="432" spans="1:56" s="20" customFormat="1" x14ac:dyDescent="0.25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  <c r="AV432" s="80"/>
      <c r="AW432" s="80"/>
      <c r="AX432" s="80"/>
      <c r="AY432" s="80"/>
      <c r="AZ432" s="80"/>
      <c r="BA432" s="80"/>
      <c r="BB432" s="80"/>
      <c r="BC432" s="80"/>
      <c r="BD432" s="80"/>
    </row>
    <row r="433" spans="1:56" s="20" customFormat="1" x14ac:dyDescent="0.25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  <c r="AW433" s="80"/>
      <c r="AX433" s="80"/>
      <c r="AY433" s="80"/>
      <c r="AZ433" s="80"/>
      <c r="BA433" s="80"/>
      <c r="BB433" s="80"/>
      <c r="BC433" s="80"/>
      <c r="BD433" s="80"/>
    </row>
    <row r="434" spans="1:56" s="20" customFormat="1" x14ac:dyDescent="0.25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  <c r="AV434" s="80"/>
      <c r="AW434" s="80"/>
      <c r="AX434" s="80"/>
      <c r="AY434" s="80"/>
      <c r="AZ434" s="80"/>
      <c r="BA434" s="80"/>
      <c r="BB434" s="80"/>
      <c r="BC434" s="80"/>
      <c r="BD434" s="80"/>
    </row>
    <row r="435" spans="1:56" s="20" customFormat="1" x14ac:dyDescent="0.2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  <c r="AV435" s="80"/>
      <c r="AW435" s="80"/>
      <c r="AX435" s="80"/>
      <c r="AY435" s="80"/>
      <c r="AZ435" s="80"/>
      <c r="BA435" s="80"/>
      <c r="BB435" s="80"/>
      <c r="BC435" s="80"/>
      <c r="BD435" s="80"/>
    </row>
    <row r="436" spans="1:56" s="20" customFormat="1" x14ac:dyDescent="0.25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  <c r="AV436" s="80"/>
      <c r="AW436" s="80"/>
      <c r="AX436" s="80"/>
      <c r="AY436" s="80"/>
      <c r="AZ436" s="80"/>
      <c r="BA436" s="80"/>
      <c r="BB436" s="80"/>
      <c r="BC436" s="80"/>
      <c r="BD436" s="80"/>
    </row>
    <row r="437" spans="1:56" s="20" customFormat="1" x14ac:dyDescent="0.25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  <c r="AV437" s="80"/>
      <c r="AW437" s="80"/>
      <c r="AX437" s="80"/>
      <c r="AY437" s="80"/>
      <c r="AZ437" s="80"/>
      <c r="BA437" s="80"/>
      <c r="BB437" s="80"/>
      <c r="BC437" s="80"/>
      <c r="BD437" s="80"/>
    </row>
    <row r="438" spans="1:56" s="20" customFormat="1" x14ac:dyDescent="0.25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  <c r="AW438" s="80"/>
      <c r="AX438" s="80"/>
      <c r="AY438" s="80"/>
      <c r="AZ438" s="80"/>
      <c r="BA438" s="80"/>
      <c r="BB438" s="80"/>
      <c r="BC438" s="80"/>
      <c r="BD438" s="80"/>
    </row>
    <row r="439" spans="1:56" s="20" customFormat="1" x14ac:dyDescent="0.25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  <c r="AW439" s="80"/>
      <c r="AX439" s="80"/>
      <c r="AY439" s="80"/>
      <c r="AZ439" s="80"/>
      <c r="BA439" s="80"/>
      <c r="BB439" s="80"/>
      <c r="BC439" s="80"/>
      <c r="BD439" s="80"/>
    </row>
    <row r="440" spans="1:56" s="20" customFormat="1" x14ac:dyDescent="0.25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  <c r="AV440" s="80"/>
      <c r="AW440" s="80"/>
      <c r="AX440" s="80"/>
      <c r="AY440" s="80"/>
      <c r="AZ440" s="80"/>
      <c r="BA440" s="80"/>
      <c r="BB440" s="80"/>
      <c r="BC440" s="80"/>
      <c r="BD440" s="80"/>
    </row>
    <row r="441" spans="1:56" s="20" customFormat="1" x14ac:dyDescent="0.25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  <c r="AV441" s="80"/>
      <c r="AW441" s="80"/>
      <c r="AX441" s="80"/>
      <c r="AY441" s="80"/>
      <c r="AZ441" s="80"/>
      <c r="BA441" s="80"/>
      <c r="BB441" s="80"/>
      <c r="BC441" s="80"/>
      <c r="BD441" s="80"/>
    </row>
    <row r="442" spans="1:56" s="20" customFormat="1" x14ac:dyDescent="0.25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  <c r="AV442" s="80"/>
      <c r="AW442" s="80"/>
      <c r="AX442" s="80"/>
      <c r="AY442" s="80"/>
      <c r="AZ442" s="80"/>
      <c r="BA442" s="80"/>
      <c r="BB442" s="80"/>
      <c r="BC442" s="80"/>
      <c r="BD442" s="80"/>
    </row>
    <row r="443" spans="1:56" s="20" customFormat="1" x14ac:dyDescent="0.25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  <c r="AV443" s="80"/>
      <c r="AW443" s="80"/>
      <c r="AX443" s="80"/>
      <c r="AY443" s="80"/>
      <c r="AZ443" s="80"/>
      <c r="BA443" s="80"/>
      <c r="BB443" s="80"/>
      <c r="BC443" s="80"/>
      <c r="BD443" s="80"/>
    </row>
    <row r="444" spans="1:56" s="20" customFormat="1" x14ac:dyDescent="0.25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  <c r="AW444" s="80"/>
      <c r="AX444" s="80"/>
      <c r="AY444" s="80"/>
      <c r="AZ444" s="80"/>
      <c r="BA444" s="80"/>
      <c r="BB444" s="80"/>
      <c r="BC444" s="80"/>
      <c r="BD444" s="80"/>
    </row>
    <row r="445" spans="1:56" s="20" customFormat="1" x14ac:dyDescent="0.2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  <c r="AV445" s="80"/>
      <c r="AW445" s="80"/>
      <c r="AX445" s="80"/>
      <c r="AY445" s="80"/>
      <c r="AZ445" s="80"/>
      <c r="BA445" s="80"/>
      <c r="BB445" s="80"/>
      <c r="BC445" s="80"/>
      <c r="BD445" s="80"/>
    </row>
    <row r="446" spans="1:56" s="20" customFormat="1" x14ac:dyDescent="0.25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  <c r="AV446" s="80"/>
      <c r="AW446" s="80"/>
      <c r="AX446" s="80"/>
      <c r="AY446" s="80"/>
      <c r="AZ446" s="80"/>
      <c r="BA446" s="80"/>
      <c r="BB446" s="80"/>
      <c r="BC446" s="80"/>
      <c r="BD446" s="80"/>
    </row>
    <row r="447" spans="1:56" s="20" customFormat="1" x14ac:dyDescent="0.25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80"/>
      <c r="AO447" s="80"/>
      <c r="AP447" s="80"/>
      <c r="AQ447" s="80"/>
      <c r="AR447" s="80"/>
      <c r="AS447" s="80"/>
      <c r="AT447" s="80"/>
      <c r="AU447" s="80"/>
      <c r="AV447" s="80"/>
      <c r="AW447" s="80"/>
      <c r="AX447" s="80"/>
      <c r="AY447" s="80"/>
      <c r="AZ447" s="80"/>
      <c r="BA447" s="80"/>
      <c r="BB447" s="80"/>
      <c r="BC447" s="80"/>
      <c r="BD447" s="80"/>
    </row>
    <row r="448" spans="1:56" s="20" customFormat="1" x14ac:dyDescent="0.25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  <c r="AP448" s="80"/>
      <c r="AQ448" s="80"/>
      <c r="AR448" s="80"/>
      <c r="AS448" s="80"/>
      <c r="AT448" s="80"/>
      <c r="AU448" s="80"/>
      <c r="AV448" s="80"/>
      <c r="AW448" s="80"/>
      <c r="AX448" s="80"/>
      <c r="AY448" s="80"/>
      <c r="AZ448" s="80"/>
      <c r="BA448" s="80"/>
      <c r="BB448" s="80"/>
      <c r="BC448" s="80"/>
      <c r="BD448" s="80"/>
    </row>
    <row r="449" spans="1:56" s="20" customFormat="1" x14ac:dyDescent="0.25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80"/>
      <c r="AO449" s="80"/>
      <c r="AP449" s="80"/>
      <c r="AQ449" s="80"/>
      <c r="AR449" s="80"/>
      <c r="AS449" s="80"/>
      <c r="AT449" s="80"/>
      <c r="AU449" s="80"/>
      <c r="AV449" s="80"/>
      <c r="AW449" s="80"/>
      <c r="AX449" s="80"/>
      <c r="AY449" s="80"/>
      <c r="AZ449" s="80"/>
      <c r="BA449" s="80"/>
      <c r="BB449" s="80"/>
      <c r="BC449" s="80"/>
      <c r="BD449" s="80"/>
    </row>
    <row r="450" spans="1:56" s="20" customFormat="1" x14ac:dyDescent="0.25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80"/>
      <c r="AO450" s="80"/>
      <c r="AP450" s="80"/>
      <c r="AQ450" s="80"/>
      <c r="AR450" s="80"/>
      <c r="AS450" s="80"/>
      <c r="AT450" s="80"/>
      <c r="AU450" s="80"/>
      <c r="AV450" s="80"/>
      <c r="AW450" s="80"/>
      <c r="AX450" s="80"/>
      <c r="AY450" s="80"/>
      <c r="AZ450" s="80"/>
      <c r="BA450" s="80"/>
      <c r="BB450" s="80"/>
      <c r="BC450" s="80"/>
      <c r="BD450" s="80"/>
    </row>
    <row r="451" spans="1:56" s="20" customFormat="1" x14ac:dyDescent="0.25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80"/>
      <c r="AO451" s="80"/>
      <c r="AP451" s="80"/>
      <c r="AQ451" s="80"/>
      <c r="AR451" s="80"/>
      <c r="AS451" s="80"/>
      <c r="AT451" s="80"/>
      <c r="AU451" s="80"/>
      <c r="AV451" s="80"/>
      <c r="AW451" s="80"/>
      <c r="AX451" s="80"/>
      <c r="AY451" s="80"/>
      <c r="AZ451" s="80"/>
      <c r="BA451" s="80"/>
      <c r="BB451" s="80"/>
      <c r="BC451" s="80"/>
      <c r="BD451" s="80"/>
    </row>
    <row r="452" spans="1:56" s="20" customFormat="1" x14ac:dyDescent="0.25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80"/>
      <c r="AO452" s="80"/>
      <c r="AP452" s="80"/>
      <c r="AQ452" s="80"/>
      <c r="AR452" s="80"/>
      <c r="AS452" s="80"/>
      <c r="AT452" s="80"/>
      <c r="AU452" s="80"/>
      <c r="AV452" s="80"/>
      <c r="AW452" s="80"/>
      <c r="AX452" s="80"/>
      <c r="AY452" s="80"/>
      <c r="AZ452" s="80"/>
      <c r="BA452" s="80"/>
      <c r="BB452" s="80"/>
      <c r="BC452" s="80"/>
      <c r="BD452" s="80"/>
    </row>
    <row r="453" spans="1:56" s="20" customFormat="1" x14ac:dyDescent="0.25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80"/>
      <c r="AO453" s="80"/>
      <c r="AP453" s="80"/>
      <c r="AQ453" s="80"/>
      <c r="AR453" s="80"/>
      <c r="AS453" s="80"/>
      <c r="AT453" s="80"/>
      <c r="AU453" s="80"/>
      <c r="AV453" s="80"/>
      <c r="AW453" s="80"/>
      <c r="AX453" s="80"/>
      <c r="AY453" s="80"/>
      <c r="AZ453" s="80"/>
      <c r="BA453" s="80"/>
      <c r="BB453" s="80"/>
      <c r="BC453" s="80"/>
      <c r="BD453" s="80"/>
    </row>
    <row r="454" spans="1:56" s="20" customFormat="1" x14ac:dyDescent="0.25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80"/>
      <c r="AO454" s="80"/>
      <c r="AP454" s="80"/>
      <c r="AQ454" s="80"/>
      <c r="AR454" s="80"/>
      <c r="AS454" s="80"/>
      <c r="AT454" s="80"/>
      <c r="AU454" s="80"/>
      <c r="AV454" s="80"/>
      <c r="AW454" s="80"/>
      <c r="AX454" s="80"/>
      <c r="AY454" s="80"/>
      <c r="AZ454" s="80"/>
      <c r="BA454" s="80"/>
      <c r="BB454" s="80"/>
      <c r="BC454" s="80"/>
      <c r="BD454" s="80"/>
    </row>
    <row r="455" spans="1:56" s="20" customFormat="1" x14ac:dyDescent="0.2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80"/>
      <c r="AO455" s="80"/>
      <c r="AP455" s="80"/>
      <c r="AQ455" s="80"/>
      <c r="AR455" s="80"/>
      <c r="AS455" s="80"/>
      <c r="AT455" s="80"/>
      <c r="AU455" s="80"/>
      <c r="AV455" s="80"/>
      <c r="AW455" s="80"/>
      <c r="AX455" s="80"/>
      <c r="AY455" s="80"/>
      <c r="AZ455" s="80"/>
      <c r="BA455" s="80"/>
      <c r="BB455" s="80"/>
      <c r="BC455" s="80"/>
      <c r="BD455" s="80"/>
    </row>
    <row r="456" spans="1:56" s="20" customFormat="1" x14ac:dyDescent="0.25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80"/>
      <c r="AO456" s="80"/>
      <c r="AP456" s="80"/>
      <c r="AQ456" s="80"/>
      <c r="AR456" s="80"/>
      <c r="AS456" s="80"/>
      <c r="AT456" s="80"/>
      <c r="AU456" s="80"/>
      <c r="AV456" s="80"/>
      <c r="AW456" s="80"/>
      <c r="AX456" s="80"/>
      <c r="AY456" s="80"/>
      <c r="AZ456" s="80"/>
      <c r="BA456" s="80"/>
      <c r="BB456" s="80"/>
      <c r="BC456" s="80"/>
      <c r="BD456" s="80"/>
    </row>
    <row r="457" spans="1:56" s="20" customFormat="1" x14ac:dyDescent="0.25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80"/>
      <c r="AO457" s="80"/>
      <c r="AP457" s="80"/>
      <c r="AQ457" s="80"/>
      <c r="AR457" s="80"/>
      <c r="AS457" s="80"/>
      <c r="AT457" s="80"/>
      <c r="AU457" s="80"/>
      <c r="AV457" s="80"/>
      <c r="AW457" s="80"/>
      <c r="AX457" s="80"/>
      <c r="AY457" s="80"/>
      <c r="AZ457" s="80"/>
      <c r="BA457" s="80"/>
      <c r="BB457" s="80"/>
      <c r="BC457" s="80"/>
      <c r="BD457" s="80"/>
    </row>
    <row r="458" spans="1:56" s="20" customFormat="1" x14ac:dyDescent="0.25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  <c r="AP458" s="80"/>
      <c r="AQ458" s="80"/>
      <c r="AR458" s="80"/>
      <c r="AS458" s="80"/>
      <c r="AT458" s="80"/>
      <c r="AU458" s="80"/>
      <c r="AV458" s="80"/>
      <c r="AW458" s="80"/>
      <c r="AX458" s="80"/>
      <c r="AY458" s="80"/>
      <c r="AZ458" s="80"/>
      <c r="BA458" s="80"/>
      <c r="BB458" s="80"/>
      <c r="BC458" s="80"/>
      <c r="BD458" s="80"/>
    </row>
    <row r="459" spans="1:56" s="20" customFormat="1" x14ac:dyDescent="0.25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80"/>
      <c r="AO459" s="80"/>
      <c r="AP459" s="80"/>
      <c r="AQ459" s="80"/>
      <c r="AR459" s="80"/>
      <c r="AS459" s="80"/>
      <c r="AT459" s="80"/>
      <c r="AU459" s="80"/>
      <c r="AV459" s="80"/>
      <c r="AW459" s="80"/>
      <c r="AX459" s="80"/>
      <c r="AY459" s="80"/>
      <c r="AZ459" s="80"/>
      <c r="BA459" s="80"/>
      <c r="BB459" s="80"/>
      <c r="BC459" s="80"/>
      <c r="BD459" s="80"/>
    </row>
    <row r="460" spans="1:56" s="20" customFormat="1" x14ac:dyDescent="0.25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80"/>
      <c r="AO460" s="80"/>
      <c r="AP460" s="80"/>
      <c r="AQ460" s="80"/>
      <c r="AR460" s="80"/>
      <c r="AS460" s="80"/>
      <c r="AT460" s="80"/>
      <c r="AU460" s="80"/>
      <c r="AV460" s="80"/>
      <c r="AW460" s="80"/>
      <c r="AX460" s="80"/>
      <c r="AY460" s="80"/>
      <c r="AZ460" s="80"/>
      <c r="BA460" s="80"/>
      <c r="BB460" s="80"/>
      <c r="BC460" s="80"/>
      <c r="BD460" s="80"/>
    </row>
    <row r="461" spans="1:56" s="20" customFormat="1" x14ac:dyDescent="0.25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80"/>
      <c r="AO461" s="80"/>
      <c r="AP461" s="80"/>
      <c r="AQ461" s="80"/>
      <c r="AR461" s="80"/>
      <c r="AS461" s="80"/>
      <c r="AT461" s="80"/>
      <c r="AU461" s="80"/>
      <c r="AV461" s="80"/>
      <c r="AW461" s="80"/>
      <c r="AX461" s="80"/>
      <c r="AY461" s="80"/>
      <c r="AZ461" s="80"/>
      <c r="BA461" s="80"/>
      <c r="BB461" s="80"/>
      <c r="BC461" s="80"/>
      <c r="BD461" s="80"/>
    </row>
    <row r="462" spans="1:56" s="20" customFormat="1" x14ac:dyDescent="0.25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80"/>
      <c r="AO462" s="80"/>
      <c r="AP462" s="80"/>
      <c r="AQ462" s="80"/>
      <c r="AR462" s="80"/>
      <c r="AS462" s="80"/>
      <c r="AT462" s="80"/>
      <c r="AU462" s="80"/>
      <c r="AV462" s="80"/>
      <c r="AW462" s="80"/>
      <c r="AX462" s="80"/>
      <c r="AY462" s="80"/>
      <c r="AZ462" s="80"/>
      <c r="BA462" s="80"/>
      <c r="BB462" s="80"/>
      <c r="BC462" s="80"/>
      <c r="BD462" s="80"/>
    </row>
    <row r="463" spans="1:56" s="20" customFormat="1" x14ac:dyDescent="0.25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80"/>
      <c r="AO463" s="80"/>
      <c r="AP463" s="80"/>
      <c r="AQ463" s="80"/>
      <c r="AR463" s="80"/>
      <c r="AS463" s="80"/>
      <c r="AT463" s="80"/>
      <c r="AU463" s="80"/>
      <c r="AV463" s="80"/>
      <c r="AW463" s="80"/>
      <c r="AX463" s="80"/>
      <c r="AY463" s="80"/>
      <c r="AZ463" s="80"/>
      <c r="BA463" s="80"/>
      <c r="BB463" s="80"/>
      <c r="BC463" s="80"/>
      <c r="BD463" s="80"/>
    </row>
    <row r="464" spans="1:56" s="20" customFormat="1" x14ac:dyDescent="0.25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  <c r="AQ464" s="80"/>
      <c r="AR464" s="80"/>
      <c r="AS464" s="80"/>
      <c r="AT464" s="80"/>
      <c r="AU464" s="80"/>
      <c r="AV464" s="80"/>
      <c r="AW464" s="80"/>
      <c r="AX464" s="80"/>
      <c r="AY464" s="80"/>
      <c r="AZ464" s="80"/>
      <c r="BA464" s="80"/>
      <c r="BB464" s="80"/>
      <c r="BC464" s="80"/>
      <c r="BD464" s="80"/>
    </row>
    <row r="465" spans="1:56" s="20" customFormat="1" x14ac:dyDescent="0.2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  <c r="AP465" s="80"/>
      <c r="AQ465" s="80"/>
      <c r="AR465" s="80"/>
      <c r="AS465" s="80"/>
      <c r="AT465" s="80"/>
      <c r="AU465" s="80"/>
      <c r="AV465" s="80"/>
      <c r="AW465" s="80"/>
      <c r="AX465" s="80"/>
      <c r="AY465" s="80"/>
      <c r="AZ465" s="80"/>
      <c r="BA465" s="80"/>
      <c r="BB465" s="80"/>
      <c r="BC465" s="80"/>
      <c r="BD465" s="80"/>
    </row>
    <row r="466" spans="1:56" s="20" customFormat="1" x14ac:dyDescent="0.25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80"/>
      <c r="AO466" s="80"/>
      <c r="AP466" s="80"/>
      <c r="AQ466" s="80"/>
      <c r="AR466" s="80"/>
      <c r="AS466" s="80"/>
      <c r="AT466" s="80"/>
      <c r="AU466" s="80"/>
      <c r="AV466" s="80"/>
      <c r="AW466" s="80"/>
      <c r="AX466" s="80"/>
      <c r="AY466" s="80"/>
      <c r="AZ466" s="80"/>
      <c r="BA466" s="80"/>
      <c r="BB466" s="80"/>
      <c r="BC466" s="80"/>
      <c r="BD466" s="80"/>
    </row>
    <row r="467" spans="1:56" s="20" customFormat="1" x14ac:dyDescent="0.25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  <c r="AV467" s="80"/>
      <c r="AW467" s="80"/>
      <c r="AX467" s="80"/>
      <c r="AY467" s="80"/>
      <c r="AZ467" s="80"/>
      <c r="BA467" s="80"/>
      <c r="BB467" s="80"/>
      <c r="BC467" s="80"/>
      <c r="BD467" s="80"/>
    </row>
    <row r="468" spans="1:56" s="20" customFormat="1" x14ac:dyDescent="0.25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  <c r="AY468" s="80"/>
      <c r="AZ468" s="80"/>
      <c r="BA468" s="80"/>
      <c r="BB468" s="80"/>
      <c r="BC468" s="80"/>
      <c r="BD468" s="80"/>
    </row>
    <row r="469" spans="1:56" s="20" customFormat="1" x14ac:dyDescent="0.25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  <c r="AQ469" s="80"/>
      <c r="AR469" s="80"/>
      <c r="AS469" s="80"/>
      <c r="AT469" s="80"/>
      <c r="AU469" s="80"/>
      <c r="AV469" s="80"/>
      <c r="AW469" s="80"/>
      <c r="AX469" s="80"/>
      <c r="AY469" s="80"/>
      <c r="AZ469" s="80"/>
      <c r="BA469" s="80"/>
      <c r="BB469" s="80"/>
      <c r="BC469" s="80"/>
      <c r="BD469" s="80"/>
    </row>
    <row r="470" spans="1:56" s="20" customFormat="1" x14ac:dyDescent="0.25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  <c r="AQ470" s="80"/>
      <c r="AR470" s="80"/>
      <c r="AS470" s="80"/>
      <c r="AT470" s="80"/>
      <c r="AU470" s="80"/>
      <c r="AV470" s="80"/>
      <c r="AW470" s="80"/>
      <c r="AX470" s="80"/>
      <c r="AY470" s="80"/>
      <c r="AZ470" s="80"/>
      <c r="BA470" s="80"/>
      <c r="BB470" s="80"/>
      <c r="BC470" s="80"/>
      <c r="BD470" s="80"/>
    </row>
    <row r="471" spans="1:56" s="20" customFormat="1" x14ac:dyDescent="0.25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80"/>
      <c r="AO471" s="80"/>
      <c r="AP471" s="80"/>
      <c r="AQ471" s="80"/>
      <c r="AR471" s="80"/>
      <c r="AS471" s="80"/>
      <c r="AT471" s="80"/>
      <c r="AU471" s="80"/>
      <c r="AV471" s="80"/>
      <c r="AW471" s="80"/>
      <c r="AX471" s="80"/>
      <c r="AY471" s="80"/>
      <c r="AZ471" s="80"/>
      <c r="BA471" s="80"/>
      <c r="BB471" s="80"/>
      <c r="BC471" s="80"/>
      <c r="BD471" s="80"/>
    </row>
    <row r="472" spans="1:56" s="20" customFormat="1" x14ac:dyDescent="0.25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80"/>
      <c r="AO472" s="80"/>
      <c r="AP472" s="80"/>
      <c r="AQ472" s="80"/>
      <c r="AR472" s="80"/>
      <c r="AS472" s="80"/>
      <c r="AT472" s="80"/>
      <c r="AU472" s="80"/>
      <c r="AV472" s="80"/>
      <c r="AW472" s="80"/>
      <c r="AX472" s="80"/>
      <c r="AY472" s="80"/>
      <c r="AZ472" s="80"/>
      <c r="BA472" s="80"/>
      <c r="BB472" s="80"/>
      <c r="BC472" s="80"/>
      <c r="BD472" s="80"/>
    </row>
    <row r="473" spans="1:56" s="20" customFormat="1" x14ac:dyDescent="0.25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  <c r="AQ473" s="80"/>
      <c r="AR473" s="80"/>
      <c r="AS473" s="80"/>
      <c r="AT473" s="80"/>
      <c r="AU473" s="80"/>
      <c r="AV473" s="80"/>
      <c r="AW473" s="80"/>
      <c r="AX473" s="80"/>
      <c r="AY473" s="80"/>
      <c r="AZ473" s="80"/>
      <c r="BA473" s="80"/>
      <c r="BB473" s="80"/>
      <c r="BC473" s="80"/>
      <c r="BD473" s="80"/>
    </row>
    <row r="474" spans="1:56" s="20" customFormat="1" x14ac:dyDescent="0.25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  <c r="AV474" s="80"/>
      <c r="AW474" s="80"/>
      <c r="AX474" s="80"/>
      <c r="AY474" s="80"/>
      <c r="AZ474" s="80"/>
      <c r="BA474" s="80"/>
      <c r="BB474" s="80"/>
      <c r="BC474" s="80"/>
      <c r="BD474" s="80"/>
    </row>
    <row r="475" spans="1:56" s="20" customFormat="1" x14ac:dyDescent="0.2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80"/>
      <c r="AO475" s="80"/>
      <c r="AP475" s="80"/>
      <c r="AQ475" s="80"/>
      <c r="AR475" s="80"/>
      <c r="AS475" s="80"/>
      <c r="AT475" s="80"/>
      <c r="AU475" s="80"/>
      <c r="AV475" s="80"/>
      <c r="AW475" s="80"/>
      <c r="AX475" s="80"/>
      <c r="AY475" s="80"/>
      <c r="AZ475" s="80"/>
      <c r="BA475" s="80"/>
      <c r="BB475" s="80"/>
      <c r="BC475" s="80"/>
      <c r="BD475" s="80"/>
    </row>
    <row r="476" spans="1:56" s="20" customFormat="1" x14ac:dyDescent="0.25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80"/>
      <c r="AO476" s="80"/>
      <c r="AP476" s="80"/>
      <c r="AQ476" s="80"/>
      <c r="AR476" s="80"/>
      <c r="AS476" s="80"/>
      <c r="AT476" s="80"/>
      <c r="AU476" s="80"/>
      <c r="AV476" s="80"/>
      <c r="AW476" s="80"/>
      <c r="AX476" s="80"/>
      <c r="AY476" s="80"/>
      <c r="AZ476" s="80"/>
      <c r="BA476" s="80"/>
      <c r="BB476" s="80"/>
      <c r="BC476" s="80"/>
      <c r="BD476" s="80"/>
    </row>
    <row r="477" spans="1:56" s="20" customFormat="1" x14ac:dyDescent="0.25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80"/>
      <c r="AO477" s="80"/>
      <c r="AP477" s="80"/>
      <c r="AQ477" s="80"/>
      <c r="AR477" s="80"/>
      <c r="AS477" s="80"/>
      <c r="AT477" s="80"/>
      <c r="AU477" s="80"/>
      <c r="AV477" s="80"/>
      <c r="AW477" s="80"/>
      <c r="AX477" s="80"/>
      <c r="AY477" s="80"/>
      <c r="AZ477" s="80"/>
      <c r="BA477" s="80"/>
      <c r="BB477" s="80"/>
      <c r="BC477" s="80"/>
      <c r="BD477" s="80"/>
    </row>
    <row r="478" spans="1:56" s="20" customFormat="1" x14ac:dyDescent="0.25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80"/>
      <c r="AO478" s="80"/>
      <c r="AP478" s="80"/>
      <c r="AQ478" s="80"/>
      <c r="AR478" s="80"/>
      <c r="AS478" s="80"/>
      <c r="AT478" s="80"/>
      <c r="AU478" s="80"/>
      <c r="AV478" s="80"/>
      <c r="AW478" s="80"/>
      <c r="AX478" s="80"/>
      <c r="AY478" s="80"/>
      <c r="AZ478" s="80"/>
      <c r="BA478" s="80"/>
      <c r="BB478" s="80"/>
      <c r="BC478" s="80"/>
      <c r="BD478" s="80"/>
    </row>
    <row r="479" spans="1:56" s="20" customFormat="1" x14ac:dyDescent="0.25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  <c r="AP479" s="80"/>
      <c r="AQ479" s="80"/>
      <c r="AR479" s="80"/>
      <c r="AS479" s="80"/>
      <c r="AT479" s="80"/>
      <c r="AU479" s="80"/>
      <c r="AV479" s="80"/>
      <c r="AW479" s="80"/>
      <c r="AX479" s="80"/>
      <c r="AY479" s="80"/>
      <c r="AZ479" s="80"/>
      <c r="BA479" s="80"/>
      <c r="BB479" s="80"/>
      <c r="BC479" s="80"/>
      <c r="BD479" s="80"/>
    </row>
    <row r="480" spans="1:56" s="20" customFormat="1" x14ac:dyDescent="0.25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  <c r="AP480" s="80"/>
      <c r="AQ480" s="80"/>
      <c r="AR480" s="80"/>
      <c r="AS480" s="80"/>
      <c r="AT480" s="80"/>
      <c r="AU480" s="80"/>
      <c r="AV480" s="80"/>
      <c r="AW480" s="80"/>
      <c r="AX480" s="80"/>
      <c r="AY480" s="80"/>
      <c r="AZ480" s="80"/>
      <c r="BA480" s="80"/>
      <c r="BB480" s="80"/>
      <c r="BC480" s="80"/>
      <c r="BD480" s="80"/>
    </row>
    <row r="481" spans="1:56" s="20" customFormat="1" x14ac:dyDescent="0.25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80"/>
      <c r="AO481" s="80"/>
      <c r="AP481" s="80"/>
      <c r="AQ481" s="80"/>
      <c r="AR481" s="80"/>
      <c r="AS481" s="80"/>
      <c r="AT481" s="80"/>
      <c r="AU481" s="80"/>
      <c r="AV481" s="80"/>
      <c r="AW481" s="80"/>
      <c r="AX481" s="80"/>
      <c r="AY481" s="80"/>
      <c r="AZ481" s="80"/>
      <c r="BA481" s="80"/>
      <c r="BB481" s="80"/>
      <c r="BC481" s="80"/>
      <c r="BD481" s="80"/>
    </row>
    <row r="482" spans="1:56" s="20" customFormat="1" x14ac:dyDescent="0.25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80"/>
      <c r="AO482" s="80"/>
      <c r="AP482" s="80"/>
      <c r="AQ482" s="80"/>
      <c r="AR482" s="80"/>
      <c r="AS482" s="80"/>
      <c r="AT482" s="80"/>
      <c r="AU482" s="80"/>
      <c r="AV482" s="80"/>
      <c r="AW482" s="80"/>
      <c r="AX482" s="80"/>
      <c r="AY482" s="80"/>
      <c r="AZ482" s="80"/>
      <c r="BA482" s="80"/>
      <c r="BB482" s="80"/>
      <c r="BC482" s="80"/>
      <c r="BD482" s="80"/>
    </row>
    <row r="483" spans="1:56" s="20" customFormat="1" x14ac:dyDescent="0.25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80"/>
      <c r="AO483" s="80"/>
      <c r="AP483" s="80"/>
      <c r="AQ483" s="80"/>
      <c r="AR483" s="80"/>
      <c r="AS483" s="80"/>
      <c r="AT483" s="80"/>
      <c r="AU483" s="80"/>
      <c r="AV483" s="80"/>
      <c r="AW483" s="80"/>
      <c r="AX483" s="80"/>
      <c r="AY483" s="80"/>
      <c r="AZ483" s="80"/>
      <c r="BA483" s="80"/>
      <c r="BB483" s="80"/>
      <c r="BC483" s="80"/>
      <c r="BD483" s="80"/>
    </row>
    <row r="484" spans="1:56" s="20" customFormat="1" x14ac:dyDescent="0.25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80"/>
      <c r="AO484" s="80"/>
      <c r="AP484" s="80"/>
      <c r="AQ484" s="80"/>
      <c r="AR484" s="80"/>
      <c r="AS484" s="80"/>
      <c r="AT484" s="80"/>
      <c r="AU484" s="80"/>
      <c r="AV484" s="80"/>
      <c r="AW484" s="80"/>
      <c r="AX484" s="80"/>
      <c r="AY484" s="80"/>
      <c r="AZ484" s="80"/>
      <c r="BA484" s="80"/>
      <c r="BB484" s="80"/>
      <c r="BC484" s="80"/>
      <c r="BD484" s="80"/>
    </row>
    <row r="485" spans="1:56" s="20" customFormat="1" x14ac:dyDescent="0.2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  <c r="AP485" s="80"/>
      <c r="AQ485" s="80"/>
      <c r="AR485" s="80"/>
      <c r="AS485" s="80"/>
      <c r="AT485" s="80"/>
      <c r="AU485" s="80"/>
      <c r="AV485" s="80"/>
      <c r="AW485" s="80"/>
      <c r="AX485" s="80"/>
      <c r="AY485" s="80"/>
      <c r="AZ485" s="80"/>
      <c r="BA485" s="80"/>
      <c r="BB485" s="80"/>
      <c r="BC485" s="80"/>
      <c r="BD485" s="80"/>
    </row>
    <row r="486" spans="1:56" s="20" customFormat="1" x14ac:dyDescent="0.25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  <c r="AP486" s="80"/>
      <c r="AQ486" s="80"/>
      <c r="AR486" s="80"/>
      <c r="AS486" s="80"/>
      <c r="AT486" s="80"/>
      <c r="AU486" s="80"/>
      <c r="AV486" s="80"/>
      <c r="AW486" s="80"/>
      <c r="AX486" s="80"/>
      <c r="AY486" s="80"/>
      <c r="AZ486" s="80"/>
      <c r="BA486" s="80"/>
      <c r="BB486" s="80"/>
      <c r="BC486" s="80"/>
      <c r="BD486" s="80"/>
    </row>
    <row r="487" spans="1:56" s="20" customFormat="1" x14ac:dyDescent="0.25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80"/>
      <c r="AO487" s="80"/>
      <c r="AP487" s="80"/>
      <c r="AQ487" s="80"/>
      <c r="AR487" s="80"/>
      <c r="AS487" s="80"/>
      <c r="AT487" s="80"/>
      <c r="AU487" s="80"/>
      <c r="AV487" s="80"/>
      <c r="AW487" s="80"/>
      <c r="AX487" s="80"/>
      <c r="AY487" s="80"/>
      <c r="AZ487" s="80"/>
      <c r="BA487" s="80"/>
      <c r="BB487" s="80"/>
      <c r="BC487" s="80"/>
      <c r="BD487" s="80"/>
    </row>
    <row r="488" spans="1:56" s="20" customFormat="1" x14ac:dyDescent="0.25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80"/>
      <c r="AO488" s="80"/>
      <c r="AP488" s="80"/>
      <c r="AQ488" s="80"/>
      <c r="AR488" s="80"/>
      <c r="AS488" s="80"/>
      <c r="AT488" s="80"/>
      <c r="AU488" s="80"/>
      <c r="AV488" s="80"/>
      <c r="AW488" s="80"/>
      <c r="AX488" s="80"/>
      <c r="AY488" s="80"/>
      <c r="AZ488" s="80"/>
      <c r="BA488" s="80"/>
      <c r="BB488" s="80"/>
      <c r="BC488" s="80"/>
      <c r="BD488" s="80"/>
    </row>
    <row r="489" spans="1:56" s="20" customFormat="1" x14ac:dyDescent="0.25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  <c r="AP489" s="80"/>
      <c r="AQ489" s="80"/>
      <c r="AR489" s="80"/>
      <c r="AS489" s="80"/>
      <c r="AT489" s="80"/>
      <c r="AU489" s="80"/>
      <c r="AV489" s="80"/>
      <c r="AW489" s="80"/>
      <c r="AX489" s="80"/>
      <c r="AY489" s="80"/>
      <c r="AZ489" s="80"/>
      <c r="BA489" s="80"/>
      <c r="BB489" s="80"/>
      <c r="BC489" s="80"/>
      <c r="BD489" s="80"/>
    </row>
    <row r="490" spans="1:56" s="20" customFormat="1" x14ac:dyDescent="0.25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80"/>
      <c r="AO490" s="80"/>
      <c r="AP490" s="80"/>
      <c r="AQ490" s="80"/>
      <c r="AR490" s="80"/>
      <c r="AS490" s="80"/>
      <c r="AT490" s="80"/>
      <c r="AU490" s="80"/>
      <c r="AV490" s="80"/>
      <c r="AW490" s="80"/>
      <c r="AX490" s="80"/>
      <c r="AY490" s="80"/>
      <c r="AZ490" s="80"/>
      <c r="BA490" s="80"/>
      <c r="BB490" s="80"/>
      <c r="BC490" s="80"/>
      <c r="BD490" s="80"/>
    </row>
    <row r="491" spans="1:56" s="20" customFormat="1" x14ac:dyDescent="0.25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  <c r="AQ491" s="80"/>
      <c r="AR491" s="80"/>
      <c r="AS491" s="80"/>
      <c r="AT491" s="80"/>
      <c r="AU491" s="80"/>
      <c r="AV491" s="80"/>
      <c r="AW491" s="80"/>
      <c r="AX491" s="80"/>
      <c r="AY491" s="80"/>
      <c r="AZ491" s="80"/>
      <c r="BA491" s="80"/>
      <c r="BB491" s="80"/>
      <c r="BC491" s="80"/>
      <c r="BD491" s="80"/>
    </row>
    <row r="492" spans="1:56" s="20" customFormat="1" x14ac:dyDescent="0.25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80"/>
      <c r="AO492" s="80"/>
      <c r="AP492" s="80"/>
      <c r="AQ492" s="80"/>
      <c r="AR492" s="80"/>
      <c r="AS492" s="80"/>
      <c r="AT492" s="80"/>
      <c r="AU492" s="80"/>
      <c r="AV492" s="80"/>
      <c r="AW492" s="80"/>
      <c r="AX492" s="80"/>
      <c r="AY492" s="80"/>
      <c r="AZ492" s="80"/>
      <c r="BA492" s="80"/>
      <c r="BB492" s="80"/>
      <c r="BC492" s="80"/>
      <c r="BD492" s="80"/>
    </row>
    <row r="493" spans="1:56" s="20" customFormat="1" x14ac:dyDescent="0.25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  <c r="AP493" s="80"/>
      <c r="AQ493" s="80"/>
      <c r="AR493" s="80"/>
      <c r="AS493" s="80"/>
      <c r="AT493" s="80"/>
      <c r="AU493" s="80"/>
      <c r="AV493" s="80"/>
      <c r="AW493" s="80"/>
      <c r="AX493" s="80"/>
      <c r="AY493" s="80"/>
      <c r="AZ493" s="80"/>
      <c r="BA493" s="80"/>
      <c r="BB493" s="80"/>
      <c r="BC493" s="80"/>
      <c r="BD493" s="80"/>
    </row>
    <row r="494" spans="1:56" s="20" customFormat="1" x14ac:dyDescent="0.25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  <c r="AP494" s="80"/>
      <c r="AQ494" s="80"/>
      <c r="AR494" s="80"/>
      <c r="AS494" s="80"/>
      <c r="AT494" s="80"/>
      <c r="AU494" s="80"/>
      <c r="AV494" s="80"/>
      <c r="AW494" s="80"/>
      <c r="AX494" s="80"/>
      <c r="AY494" s="80"/>
      <c r="AZ494" s="80"/>
      <c r="BA494" s="80"/>
      <c r="BB494" s="80"/>
      <c r="BC494" s="80"/>
      <c r="BD494" s="80"/>
    </row>
    <row r="495" spans="1:56" s="20" customFormat="1" x14ac:dyDescent="0.2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80"/>
      <c r="AO495" s="80"/>
      <c r="AP495" s="80"/>
      <c r="AQ495" s="80"/>
      <c r="AR495" s="80"/>
      <c r="AS495" s="80"/>
      <c r="AT495" s="80"/>
      <c r="AU495" s="80"/>
      <c r="AV495" s="80"/>
      <c r="AW495" s="80"/>
      <c r="AX495" s="80"/>
      <c r="AY495" s="80"/>
      <c r="AZ495" s="80"/>
      <c r="BA495" s="80"/>
      <c r="BB495" s="80"/>
      <c r="BC495" s="80"/>
      <c r="BD495" s="80"/>
    </row>
    <row r="496" spans="1:56" s="20" customFormat="1" x14ac:dyDescent="0.25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80"/>
      <c r="AO496" s="80"/>
      <c r="AP496" s="80"/>
      <c r="AQ496" s="80"/>
      <c r="AR496" s="80"/>
      <c r="AS496" s="80"/>
      <c r="AT496" s="80"/>
      <c r="AU496" s="80"/>
      <c r="AV496" s="80"/>
      <c r="AW496" s="80"/>
      <c r="AX496" s="80"/>
      <c r="AY496" s="80"/>
      <c r="AZ496" s="80"/>
      <c r="BA496" s="80"/>
      <c r="BB496" s="80"/>
      <c r="BC496" s="80"/>
      <c r="BD496" s="80"/>
    </row>
    <row r="497" spans="1:56" s="20" customFormat="1" x14ac:dyDescent="0.25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  <c r="AP497" s="80"/>
      <c r="AQ497" s="80"/>
      <c r="AR497" s="80"/>
      <c r="AS497" s="80"/>
      <c r="AT497" s="80"/>
      <c r="AU497" s="80"/>
      <c r="AV497" s="80"/>
      <c r="AW497" s="80"/>
      <c r="AX497" s="80"/>
      <c r="AY497" s="80"/>
      <c r="AZ497" s="80"/>
      <c r="BA497" s="80"/>
      <c r="BB497" s="80"/>
      <c r="BC497" s="80"/>
      <c r="BD497" s="80"/>
    </row>
    <row r="498" spans="1:56" s="20" customFormat="1" x14ac:dyDescent="0.25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80"/>
      <c r="AO498" s="80"/>
      <c r="AP498" s="80"/>
      <c r="AQ498" s="80"/>
      <c r="AR498" s="80"/>
      <c r="AS498" s="80"/>
      <c r="AT498" s="80"/>
      <c r="AU498" s="80"/>
      <c r="AV498" s="80"/>
      <c r="AW498" s="80"/>
      <c r="AX498" s="80"/>
      <c r="AY498" s="80"/>
      <c r="AZ498" s="80"/>
      <c r="BA498" s="80"/>
      <c r="BB498" s="80"/>
      <c r="BC498" s="80"/>
      <c r="BD498" s="80"/>
    </row>
    <row r="499" spans="1:56" s="20" customFormat="1" x14ac:dyDescent="0.25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80"/>
      <c r="AO499" s="80"/>
      <c r="AP499" s="80"/>
      <c r="AQ499" s="80"/>
      <c r="AR499" s="80"/>
      <c r="AS499" s="80"/>
      <c r="AT499" s="80"/>
      <c r="AU499" s="80"/>
      <c r="AV499" s="80"/>
      <c r="AW499" s="80"/>
      <c r="AX499" s="80"/>
      <c r="AY499" s="80"/>
      <c r="AZ499" s="80"/>
      <c r="BA499" s="80"/>
      <c r="BB499" s="80"/>
      <c r="BC499" s="80"/>
      <c r="BD499" s="80"/>
    </row>
    <row r="500" spans="1:56" s="20" customFormat="1" x14ac:dyDescent="0.25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80"/>
      <c r="AO500" s="80"/>
      <c r="AP500" s="80"/>
      <c r="AQ500" s="80"/>
      <c r="AR500" s="80"/>
      <c r="AS500" s="80"/>
      <c r="AT500" s="80"/>
      <c r="AU500" s="80"/>
      <c r="AV500" s="80"/>
      <c r="AW500" s="80"/>
      <c r="AX500" s="80"/>
      <c r="AY500" s="80"/>
      <c r="AZ500" s="80"/>
      <c r="BA500" s="80"/>
      <c r="BB500" s="80"/>
      <c r="BC500" s="80"/>
      <c r="BD500" s="80"/>
    </row>
    <row r="501" spans="1:56" s="20" customFormat="1" x14ac:dyDescent="0.25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80"/>
      <c r="AO501" s="80"/>
      <c r="AP501" s="80"/>
      <c r="AQ501" s="80"/>
      <c r="AR501" s="80"/>
      <c r="AS501" s="80"/>
      <c r="AT501" s="80"/>
      <c r="AU501" s="80"/>
      <c r="AV501" s="80"/>
      <c r="AW501" s="80"/>
      <c r="AX501" s="80"/>
      <c r="AY501" s="80"/>
      <c r="AZ501" s="80"/>
      <c r="BA501" s="80"/>
      <c r="BB501" s="80"/>
      <c r="BC501" s="80"/>
      <c r="BD501" s="80"/>
    </row>
    <row r="502" spans="1:56" s="20" customFormat="1" x14ac:dyDescent="0.25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80"/>
      <c r="AO502" s="80"/>
      <c r="AP502" s="80"/>
      <c r="AQ502" s="80"/>
      <c r="AR502" s="80"/>
      <c r="AS502" s="80"/>
      <c r="AT502" s="80"/>
      <c r="AU502" s="80"/>
      <c r="AV502" s="80"/>
      <c r="AW502" s="80"/>
      <c r="AX502" s="80"/>
      <c r="AY502" s="80"/>
      <c r="AZ502" s="80"/>
      <c r="BA502" s="80"/>
      <c r="BB502" s="80"/>
      <c r="BC502" s="80"/>
      <c r="BD502" s="80"/>
    </row>
    <row r="503" spans="1:56" s="20" customFormat="1" x14ac:dyDescent="0.25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  <c r="AP503" s="80"/>
      <c r="AQ503" s="80"/>
      <c r="AR503" s="80"/>
      <c r="AS503" s="80"/>
      <c r="AT503" s="80"/>
      <c r="AU503" s="80"/>
      <c r="AV503" s="80"/>
      <c r="AW503" s="80"/>
      <c r="AX503" s="80"/>
      <c r="AY503" s="80"/>
      <c r="AZ503" s="80"/>
      <c r="BA503" s="80"/>
      <c r="BB503" s="80"/>
      <c r="BC503" s="80"/>
      <c r="BD503" s="80"/>
    </row>
    <row r="504" spans="1:56" s="20" customFormat="1" x14ac:dyDescent="0.25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80"/>
      <c r="AO504" s="80"/>
      <c r="AP504" s="80"/>
      <c r="AQ504" s="80"/>
      <c r="AR504" s="80"/>
      <c r="AS504" s="80"/>
      <c r="AT504" s="80"/>
      <c r="AU504" s="80"/>
      <c r="AV504" s="80"/>
      <c r="AW504" s="80"/>
      <c r="AX504" s="80"/>
      <c r="AY504" s="80"/>
      <c r="AZ504" s="80"/>
      <c r="BA504" s="80"/>
      <c r="BB504" s="80"/>
      <c r="BC504" s="80"/>
      <c r="BD504" s="80"/>
    </row>
    <row r="505" spans="1:56" s="20" customFormat="1" x14ac:dyDescent="0.2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  <c r="AP505" s="80"/>
      <c r="AQ505" s="80"/>
      <c r="AR505" s="80"/>
      <c r="AS505" s="80"/>
      <c r="AT505" s="80"/>
      <c r="AU505" s="80"/>
      <c r="AV505" s="80"/>
      <c r="AW505" s="80"/>
      <c r="AX505" s="80"/>
      <c r="AY505" s="80"/>
      <c r="AZ505" s="80"/>
      <c r="BA505" s="80"/>
      <c r="BB505" s="80"/>
      <c r="BC505" s="80"/>
      <c r="BD505" s="80"/>
    </row>
    <row r="506" spans="1:56" s="20" customFormat="1" x14ac:dyDescent="0.25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  <c r="AP506" s="80"/>
      <c r="AQ506" s="80"/>
      <c r="AR506" s="80"/>
      <c r="AS506" s="80"/>
      <c r="AT506" s="80"/>
      <c r="AU506" s="80"/>
      <c r="AV506" s="80"/>
      <c r="AW506" s="80"/>
      <c r="AX506" s="80"/>
      <c r="AY506" s="80"/>
      <c r="AZ506" s="80"/>
      <c r="BA506" s="80"/>
      <c r="BB506" s="80"/>
      <c r="BC506" s="80"/>
      <c r="BD506" s="80"/>
    </row>
    <row r="507" spans="1:56" s="20" customFormat="1" x14ac:dyDescent="0.25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80"/>
      <c r="AO507" s="80"/>
      <c r="AP507" s="80"/>
      <c r="AQ507" s="80"/>
      <c r="AR507" s="80"/>
      <c r="AS507" s="80"/>
      <c r="AT507" s="80"/>
      <c r="AU507" s="80"/>
      <c r="AV507" s="80"/>
      <c r="AW507" s="80"/>
      <c r="AX507" s="80"/>
      <c r="AY507" s="80"/>
      <c r="AZ507" s="80"/>
      <c r="BA507" s="80"/>
      <c r="BB507" s="80"/>
      <c r="BC507" s="80"/>
      <c r="BD507" s="80"/>
    </row>
    <row r="508" spans="1:56" s="20" customFormat="1" x14ac:dyDescent="0.25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  <c r="AQ508" s="80"/>
      <c r="AR508" s="80"/>
      <c r="AS508" s="80"/>
      <c r="AT508" s="80"/>
      <c r="AU508" s="80"/>
      <c r="AV508" s="80"/>
      <c r="AW508" s="80"/>
      <c r="AX508" s="80"/>
      <c r="AY508" s="80"/>
      <c r="AZ508" s="80"/>
      <c r="BA508" s="80"/>
      <c r="BB508" s="80"/>
      <c r="BC508" s="80"/>
      <c r="BD508" s="80"/>
    </row>
    <row r="509" spans="1:56" s="20" customFormat="1" x14ac:dyDescent="0.25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  <c r="AP509" s="80"/>
      <c r="AQ509" s="80"/>
      <c r="AR509" s="80"/>
      <c r="AS509" s="80"/>
      <c r="AT509" s="80"/>
      <c r="AU509" s="80"/>
      <c r="AV509" s="80"/>
      <c r="AW509" s="80"/>
      <c r="AX509" s="80"/>
      <c r="AY509" s="80"/>
      <c r="AZ509" s="80"/>
      <c r="BA509" s="80"/>
      <c r="BB509" s="80"/>
      <c r="BC509" s="80"/>
      <c r="BD509" s="80"/>
    </row>
    <row r="510" spans="1:56" s="20" customFormat="1" x14ac:dyDescent="0.25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80"/>
      <c r="AO510" s="80"/>
      <c r="AP510" s="80"/>
      <c r="AQ510" s="80"/>
      <c r="AR510" s="80"/>
      <c r="AS510" s="80"/>
      <c r="AT510" s="80"/>
      <c r="AU510" s="80"/>
      <c r="AV510" s="80"/>
      <c r="AW510" s="80"/>
      <c r="AX510" s="80"/>
      <c r="AY510" s="80"/>
      <c r="AZ510" s="80"/>
      <c r="BA510" s="80"/>
      <c r="BB510" s="80"/>
      <c r="BC510" s="80"/>
      <c r="BD510" s="80"/>
    </row>
    <row r="511" spans="1:56" s="20" customFormat="1" x14ac:dyDescent="0.25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80"/>
      <c r="AO511" s="80"/>
      <c r="AP511" s="80"/>
      <c r="AQ511" s="80"/>
      <c r="AR511" s="80"/>
      <c r="AS511" s="80"/>
      <c r="AT511" s="80"/>
      <c r="AU511" s="80"/>
      <c r="AV511" s="80"/>
      <c r="AW511" s="80"/>
      <c r="AX511" s="80"/>
      <c r="AY511" s="80"/>
      <c r="AZ511" s="80"/>
      <c r="BA511" s="80"/>
      <c r="BB511" s="80"/>
      <c r="BC511" s="80"/>
      <c r="BD511" s="80"/>
    </row>
    <row r="512" spans="1:56" s="20" customFormat="1" x14ac:dyDescent="0.25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  <c r="AP512" s="80"/>
      <c r="AQ512" s="80"/>
      <c r="AR512" s="80"/>
      <c r="AS512" s="80"/>
      <c r="AT512" s="80"/>
      <c r="AU512" s="80"/>
      <c r="AV512" s="80"/>
      <c r="AW512" s="80"/>
      <c r="AX512" s="80"/>
      <c r="AY512" s="80"/>
      <c r="AZ512" s="80"/>
      <c r="BA512" s="80"/>
      <c r="BB512" s="80"/>
      <c r="BC512" s="80"/>
      <c r="BD512" s="80"/>
    </row>
    <row r="513" spans="1:56" s="20" customFormat="1" x14ac:dyDescent="0.25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80"/>
      <c r="AO513" s="80"/>
      <c r="AP513" s="80"/>
      <c r="AQ513" s="80"/>
      <c r="AR513" s="80"/>
      <c r="AS513" s="80"/>
      <c r="AT513" s="80"/>
      <c r="AU513" s="80"/>
      <c r="AV513" s="80"/>
      <c r="AW513" s="80"/>
      <c r="AX513" s="80"/>
      <c r="AY513" s="80"/>
      <c r="AZ513" s="80"/>
      <c r="BA513" s="80"/>
      <c r="BB513" s="80"/>
      <c r="BC513" s="80"/>
      <c r="BD513" s="80"/>
    </row>
    <row r="514" spans="1:56" s="20" customFormat="1" x14ac:dyDescent="0.25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80"/>
      <c r="AO514" s="80"/>
      <c r="AP514" s="80"/>
      <c r="AQ514" s="80"/>
      <c r="AR514" s="80"/>
      <c r="AS514" s="80"/>
      <c r="AT514" s="80"/>
      <c r="AU514" s="80"/>
      <c r="AV514" s="80"/>
      <c r="AW514" s="80"/>
      <c r="AX514" s="80"/>
      <c r="AY514" s="80"/>
      <c r="AZ514" s="80"/>
      <c r="BA514" s="80"/>
      <c r="BB514" s="80"/>
      <c r="BC514" s="80"/>
      <c r="BD514" s="80"/>
    </row>
    <row r="515" spans="1:56" s="20" customFormat="1" x14ac:dyDescent="0.2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80"/>
      <c r="AO515" s="80"/>
      <c r="AP515" s="80"/>
      <c r="AQ515" s="80"/>
      <c r="AR515" s="80"/>
      <c r="AS515" s="80"/>
      <c r="AT515" s="80"/>
      <c r="AU515" s="80"/>
      <c r="AV515" s="80"/>
      <c r="AW515" s="80"/>
      <c r="AX515" s="80"/>
      <c r="AY515" s="80"/>
      <c r="AZ515" s="80"/>
      <c r="BA515" s="80"/>
      <c r="BB515" s="80"/>
      <c r="BC515" s="80"/>
      <c r="BD515" s="80"/>
    </row>
    <row r="516" spans="1:56" s="20" customFormat="1" x14ac:dyDescent="0.25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  <c r="AP516" s="80"/>
      <c r="AQ516" s="80"/>
      <c r="AR516" s="80"/>
      <c r="AS516" s="80"/>
      <c r="AT516" s="80"/>
      <c r="AU516" s="80"/>
      <c r="AV516" s="80"/>
      <c r="AW516" s="80"/>
      <c r="AX516" s="80"/>
      <c r="AY516" s="80"/>
      <c r="AZ516" s="80"/>
      <c r="BA516" s="80"/>
      <c r="BB516" s="80"/>
      <c r="BC516" s="80"/>
      <c r="BD516" s="80"/>
    </row>
    <row r="517" spans="1:56" s="20" customFormat="1" x14ac:dyDescent="0.25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80"/>
      <c r="AO517" s="80"/>
      <c r="AP517" s="80"/>
      <c r="AQ517" s="80"/>
      <c r="AR517" s="80"/>
      <c r="AS517" s="80"/>
      <c r="AT517" s="80"/>
      <c r="AU517" s="80"/>
      <c r="AV517" s="80"/>
      <c r="AW517" s="80"/>
      <c r="AX517" s="80"/>
      <c r="AY517" s="80"/>
      <c r="AZ517" s="80"/>
      <c r="BA517" s="80"/>
      <c r="BB517" s="80"/>
      <c r="BC517" s="80"/>
      <c r="BD517" s="80"/>
    </row>
    <row r="518" spans="1:56" s="20" customFormat="1" x14ac:dyDescent="0.25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80"/>
      <c r="AO518" s="80"/>
      <c r="AP518" s="80"/>
      <c r="AQ518" s="80"/>
      <c r="AR518" s="80"/>
      <c r="AS518" s="80"/>
      <c r="AT518" s="80"/>
      <c r="AU518" s="80"/>
      <c r="AV518" s="80"/>
      <c r="AW518" s="80"/>
      <c r="AX518" s="80"/>
      <c r="AY518" s="80"/>
      <c r="AZ518" s="80"/>
      <c r="BA518" s="80"/>
      <c r="BB518" s="80"/>
      <c r="BC518" s="80"/>
      <c r="BD518" s="80"/>
    </row>
    <row r="519" spans="1:56" s="20" customFormat="1" x14ac:dyDescent="0.25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80"/>
      <c r="AO519" s="80"/>
      <c r="AP519" s="80"/>
      <c r="AQ519" s="80"/>
      <c r="AR519" s="80"/>
      <c r="AS519" s="80"/>
      <c r="AT519" s="80"/>
      <c r="AU519" s="80"/>
      <c r="AV519" s="80"/>
      <c r="AW519" s="80"/>
      <c r="AX519" s="80"/>
      <c r="AY519" s="80"/>
      <c r="AZ519" s="80"/>
      <c r="BA519" s="80"/>
      <c r="BB519" s="80"/>
      <c r="BC519" s="80"/>
      <c r="BD519" s="80"/>
    </row>
    <row r="520" spans="1:56" s="20" customFormat="1" x14ac:dyDescent="0.25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80"/>
      <c r="AO520" s="80"/>
      <c r="AP520" s="80"/>
      <c r="AQ520" s="80"/>
      <c r="AR520" s="80"/>
      <c r="AS520" s="80"/>
      <c r="AT520" s="80"/>
      <c r="AU520" s="80"/>
      <c r="AV520" s="80"/>
      <c r="AW520" s="80"/>
      <c r="AX520" s="80"/>
      <c r="AY520" s="80"/>
      <c r="AZ520" s="80"/>
      <c r="BA520" s="80"/>
      <c r="BB520" s="80"/>
      <c r="BC520" s="80"/>
      <c r="BD520" s="80"/>
    </row>
    <row r="521" spans="1:56" s="20" customFormat="1" x14ac:dyDescent="0.25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80"/>
      <c r="AO521" s="80"/>
      <c r="AP521" s="80"/>
      <c r="AQ521" s="80"/>
      <c r="AR521" s="80"/>
      <c r="AS521" s="80"/>
      <c r="AT521" s="80"/>
      <c r="AU521" s="80"/>
      <c r="AV521" s="80"/>
      <c r="AW521" s="80"/>
      <c r="AX521" s="80"/>
      <c r="AY521" s="80"/>
      <c r="AZ521" s="80"/>
      <c r="BA521" s="80"/>
      <c r="BB521" s="80"/>
      <c r="BC521" s="80"/>
      <c r="BD521" s="80"/>
    </row>
    <row r="522" spans="1:56" s="20" customFormat="1" x14ac:dyDescent="0.25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80"/>
      <c r="AO522" s="80"/>
      <c r="AP522" s="80"/>
      <c r="AQ522" s="80"/>
      <c r="AR522" s="80"/>
      <c r="AS522" s="80"/>
      <c r="AT522" s="80"/>
      <c r="AU522" s="80"/>
      <c r="AV522" s="80"/>
      <c r="AW522" s="80"/>
      <c r="AX522" s="80"/>
      <c r="AY522" s="80"/>
      <c r="AZ522" s="80"/>
      <c r="BA522" s="80"/>
      <c r="BB522" s="80"/>
      <c r="BC522" s="80"/>
      <c r="BD522" s="80"/>
    </row>
    <row r="523" spans="1:56" s="20" customFormat="1" x14ac:dyDescent="0.25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  <c r="AP523" s="80"/>
      <c r="AQ523" s="80"/>
      <c r="AR523" s="80"/>
      <c r="AS523" s="80"/>
      <c r="AT523" s="80"/>
      <c r="AU523" s="80"/>
      <c r="AV523" s="80"/>
      <c r="AW523" s="80"/>
      <c r="AX523" s="80"/>
      <c r="AY523" s="80"/>
      <c r="AZ523" s="80"/>
      <c r="BA523" s="80"/>
      <c r="BB523" s="80"/>
      <c r="BC523" s="80"/>
      <c r="BD523" s="80"/>
    </row>
    <row r="524" spans="1:56" s="20" customFormat="1" x14ac:dyDescent="0.25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80"/>
      <c r="AO524" s="80"/>
      <c r="AP524" s="80"/>
      <c r="AQ524" s="80"/>
      <c r="AR524" s="80"/>
      <c r="AS524" s="80"/>
      <c r="AT524" s="80"/>
      <c r="AU524" s="80"/>
      <c r="AV524" s="80"/>
      <c r="AW524" s="80"/>
      <c r="AX524" s="80"/>
      <c r="AY524" s="80"/>
      <c r="AZ524" s="80"/>
      <c r="BA524" s="80"/>
      <c r="BB524" s="80"/>
      <c r="BC524" s="80"/>
      <c r="BD524" s="80"/>
    </row>
    <row r="525" spans="1:56" s="20" customFormat="1" x14ac:dyDescent="0.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80"/>
      <c r="AO525" s="80"/>
      <c r="AP525" s="80"/>
      <c r="AQ525" s="80"/>
      <c r="AR525" s="80"/>
      <c r="AS525" s="80"/>
      <c r="AT525" s="80"/>
      <c r="AU525" s="80"/>
      <c r="AV525" s="80"/>
      <c r="AW525" s="80"/>
      <c r="AX525" s="80"/>
      <c r="AY525" s="80"/>
      <c r="AZ525" s="80"/>
      <c r="BA525" s="80"/>
      <c r="BB525" s="80"/>
      <c r="BC525" s="80"/>
      <c r="BD525" s="80"/>
    </row>
    <row r="526" spans="1:56" s="20" customFormat="1" x14ac:dyDescent="0.25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  <c r="AP526" s="80"/>
      <c r="AQ526" s="80"/>
      <c r="AR526" s="80"/>
      <c r="AS526" s="80"/>
      <c r="AT526" s="80"/>
      <c r="AU526" s="80"/>
      <c r="AV526" s="80"/>
      <c r="AW526" s="80"/>
      <c r="AX526" s="80"/>
      <c r="AY526" s="80"/>
      <c r="AZ526" s="80"/>
      <c r="BA526" s="80"/>
      <c r="BB526" s="80"/>
      <c r="BC526" s="80"/>
      <c r="BD526" s="80"/>
    </row>
    <row r="527" spans="1:56" s="20" customFormat="1" x14ac:dyDescent="0.25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80"/>
      <c r="AO527" s="80"/>
      <c r="AP527" s="80"/>
      <c r="AQ527" s="80"/>
      <c r="AR527" s="80"/>
      <c r="AS527" s="80"/>
      <c r="AT527" s="80"/>
      <c r="AU527" s="80"/>
      <c r="AV527" s="80"/>
      <c r="AW527" s="80"/>
      <c r="AX527" s="80"/>
      <c r="AY527" s="80"/>
      <c r="AZ527" s="80"/>
      <c r="BA527" s="80"/>
      <c r="BB527" s="80"/>
      <c r="BC527" s="80"/>
      <c r="BD527" s="80"/>
    </row>
    <row r="528" spans="1:56" s="20" customFormat="1" x14ac:dyDescent="0.25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80"/>
      <c r="AO528" s="80"/>
      <c r="AP528" s="80"/>
      <c r="AQ528" s="80"/>
      <c r="AR528" s="80"/>
      <c r="AS528" s="80"/>
      <c r="AT528" s="80"/>
      <c r="AU528" s="80"/>
      <c r="AV528" s="80"/>
      <c r="AW528" s="80"/>
      <c r="AX528" s="80"/>
      <c r="AY528" s="80"/>
      <c r="AZ528" s="80"/>
      <c r="BA528" s="80"/>
      <c r="BB528" s="80"/>
      <c r="BC528" s="80"/>
      <c r="BD528" s="80"/>
    </row>
    <row r="529" spans="1:56" s="20" customFormat="1" x14ac:dyDescent="0.25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80"/>
      <c r="AO529" s="80"/>
      <c r="AP529" s="80"/>
      <c r="AQ529" s="80"/>
      <c r="AR529" s="80"/>
      <c r="AS529" s="80"/>
      <c r="AT529" s="80"/>
      <c r="AU529" s="80"/>
      <c r="AV529" s="80"/>
      <c r="AW529" s="80"/>
      <c r="AX529" s="80"/>
      <c r="AY529" s="80"/>
      <c r="AZ529" s="80"/>
      <c r="BA529" s="80"/>
      <c r="BB529" s="80"/>
      <c r="BC529" s="80"/>
      <c r="BD529" s="80"/>
    </row>
    <row r="530" spans="1:56" s="20" customFormat="1" x14ac:dyDescent="0.25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80"/>
      <c r="AO530" s="80"/>
      <c r="AP530" s="80"/>
      <c r="AQ530" s="80"/>
      <c r="AR530" s="80"/>
      <c r="AS530" s="80"/>
      <c r="AT530" s="80"/>
      <c r="AU530" s="80"/>
      <c r="AV530" s="80"/>
      <c r="AW530" s="80"/>
      <c r="AX530" s="80"/>
      <c r="AY530" s="80"/>
      <c r="AZ530" s="80"/>
      <c r="BA530" s="80"/>
      <c r="BB530" s="80"/>
      <c r="BC530" s="80"/>
      <c r="BD530" s="80"/>
    </row>
    <row r="531" spans="1:56" s="20" customFormat="1" x14ac:dyDescent="0.25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  <c r="AV531" s="80"/>
      <c r="AW531" s="80"/>
      <c r="AX531" s="80"/>
      <c r="AY531" s="80"/>
      <c r="AZ531" s="80"/>
      <c r="BA531" s="80"/>
      <c r="BB531" s="80"/>
      <c r="BC531" s="80"/>
      <c r="BD531" s="80"/>
    </row>
    <row r="532" spans="1:56" s="20" customFormat="1" x14ac:dyDescent="0.25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  <c r="AY532" s="80"/>
      <c r="AZ532" s="80"/>
      <c r="BA532" s="80"/>
      <c r="BB532" s="80"/>
      <c r="BC532" s="80"/>
      <c r="BD532" s="80"/>
    </row>
    <row r="533" spans="1:56" s="20" customFormat="1" x14ac:dyDescent="0.25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  <c r="AY533" s="80"/>
      <c r="AZ533" s="80"/>
      <c r="BA533" s="80"/>
      <c r="BB533" s="80"/>
      <c r="BC533" s="80"/>
      <c r="BD533" s="80"/>
    </row>
    <row r="534" spans="1:56" s="20" customFormat="1" x14ac:dyDescent="0.25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80"/>
      <c r="AO534" s="80"/>
      <c r="AP534" s="80"/>
      <c r="AQ534" s="80"/>
      <c r="AR534" s="80"/>
      <c r="AS534" s="80"/>
      <c r="AT534" s="80"/>
      <c r="AU534" s="80"/>
      <c r="AV534" s="80"/>
      <c r="AW534" s="80"/>
      <c r="AX534" s="80"/>
      <c r="AY534" s="80"/>
      <c r="AZ534" s="80"/>
      <c r="BA534" s="80"/>
      <c r="BB534" s="80"/>
      <c r="BC534" s="80"/>
      <c r="BD534" s="80"/>
    </row>
    <row r="535" spans="1:56" s="20" customFormat="1" x14ac:dyDescent="0.2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80"/>
      <c r="AO535" s="80"/>
      <c r="AP535" s="80"/>
      <c r="AQ535" s="80"/>
      <c r="AR535" s="80"/>
      <c r="AS535" s="80"/>
      <c r="AT535" s="80"/>
      <c r="AU535" s="80"/>
      <c r="AV535" s="80"/>
      <c r="AW535" s="80"/>
      <c r="AX535" s="80"/>
      <c r="AY535" s="80"/>
      <c r="AZ535" s="80"/>
      <c r="BA535" s="80"/>
      <c r="BB535" s="80"/>
      <c r="BC535" s="80"/>
      <c r="BD535" s="80"/>
    </row>
    <row r="536" spans="1:56" s="20" customFormat="1" x14ac:dyDescent="0.25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  <c r="AN536" s="80"/>
      <c r="AO536" s="80"/>
      <c r="AP536" s="80"/>
      <c r="AQ536" s="80"/>
      <c r="AR536" s="80"/>
      <c r="AS536" s="80"/>
      <c r="AT536" s="80"/>
      <c r="AU536" s="80"/>
      <c r="AV536" s="80"/>
      <c r="AW536" s="80"/>
      <c r="AX536" s="80"/>
      <c r="AY536" s="80"/>
      <c r="AZ536" s="80"/>
      <c r="BA536" s="80"/>
      <c r="BB536" s="80"/>
      <c r="BC536" s="80"/>
      <c r="BD536" s="80"/>
    </row>
    <row r="537" spans="1:56" s="20" customFormat="1" x14ac:dyDescent="0.25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  <c r="AN537" s="80"/>
      <c r="AO537" s="80"/>
      <c r="AP537" s="80"/>
      <c r="AQ537" s="80"/>
      <c r="AR537" s="80"/>
      <c r="AS537" s="80"/>
      <c r="AT537" s="80"/>
      <c r="AU537" s="80"/>
      <c r="AV537" s="80"/>
      <c r="AW537" s="80"/>
      <c r="AX537" s="80"/>
      <c r="AY537" s="80"/>
      <c r="AZ537" s="80"/>
      <c r="BA537" s="80"/>
      <c r="BB537" s="80"/>
      <c r="BC537" s="80"/>
      <c r="BD537" s="80"/>
    </row>
    <row r="538" spans="1:56" s="20" customFormat="1" x14ac:dyDescent="0.25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  <c r="AN538" s="80"/>
      <c r="AO538" s="80"/>
      <c r="AP538" s="80"/>
      <c r="AQ538" s="80"/>
      <c r="AR538" s="80"/>
      <c r="AS538" s="80"/>
      <c r="AT538" s="80"/>
      <c r="AU538" s="80"/>
      <c r="AV538" s="80"/>
      <c r="AW538" s="80"/>
      <c r="AX538" s="80"/>
      <c r="AY538" s="80"/>
      <c r="AZ538" s="80"/>
      <c r="BA538" s="80"/>
      <c r="BB538" s="80"/>
      <c r="BC538" s="80"/>
      <c r="BD538" s="80"/>
    </row>
    <row r="539" spans="1:56" s="20" customFormat="1" x14ac:dyDescent="0.25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  <c r="AN539" s="80"/>
      <c r="AO539" s="80"/>
      <c r="AP539" s="80"/>
      <c r="AQ539" s="80"/>
      <c r="AR539" s="80"/>
      <c r="AS539" s="80"/>
      <c r="AT539" s="80"/>
      <c r="AU539" s="80"/>
      <c r="AV539" s="80"/>
      <c r="AW539" s="80"/>
      <c r="AX539" s="80"/>
      <c r="AY539" s="80"/>
      <c r="AZ539" s="80"/>
      <c r="BA539" s="80"/>
      <c r="BB539" s="80"/>
      <c r="BC539" s="80"/>
      <c r="BD539" s="80"/>
    </row>
    <row r="540" spans="1:56" s="20" customFormat="1" x14ac:dyDescent="0.25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  <c r="AN540" s="80"/>
      <c r="AO540" s="80"/>
      <c r="AP540" s="80"/>
      <c r="AQ540" s="80"/>
      <c r="AR540" s="80"/>
      <c r="AS540" s="80"/>
      <c r="AT540" s="80"/>
      <c r="AU540" s="80"/>
      <c r="AV540" s="80"/>
      <c r="AW540" s="80"/>
      <c r="AX540" s="80"/>
      <c r="AY540" s="80"/>
      <c r="AZ540" s="80"/>
      <c r="BA540" s="80"/>
      <c r="BB540" s="80"/>
      <c r="BC540" s="80"/>
      <c r="BD540" s="80"/>
    </row>
    <row r="541" spans="1:56" s="20" customFormat="1" x14ac:dyDescent="0.25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  <c r="AN541" s="80"/>
      <c r="AO541" s="80"/>
      <c r="AP541" s="80"/>
      <c r="AQ541" s="80"/>
      <c r="AR541" s="80"/>
      <c r="AS541" s="80"/>
      <c r="AT541" s="80"/>
      <c r="AU541" s="80"/>
      <c r="AV541" s="80"/>
      <c r="AW541" s="80"/>
      <c r="AX541" s="80"/>
      <c r="AY541" s="80"/>
      <c r="AZ541" s="80"/>
      <c r="BA541" s="80"/>
      <c r="BB541" s="80"/>
      <c r="BC541" s="80"/>
      <c r="BD541" s="80"/>
    </row>
    <row r="542" spans="1:56" s="20" customFormat="1" x14ac:dyDescent="0.25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  <c r="AN542" s="80"/>
      <c r="AO542" s="80"/>
      <c r="AP542" s="80"/>
      <c r="AQ542" s="80"/>
      <c r="AR542" s="80"/>
      <c r="AS542" s="80"/>
      <c r="AT542" s="80"/>
      <c r="AU542" s="80"/>
      <c r="AV542" s="80"/>
      <c r="AW542" s="80"/>
      <c r="AX542" s="80"/>
      <c r="AY542" s="80"/>
      <c r="AZ542" s="80"/>
      <c r="BA542" s="80"/>
      <c r="BB542" s="80"/>
      <c r="BC542" s="80"/>
      <c r="BD542" s="80"/>
    </row>
    <row r="543" spans="1:56" s="20" customFormat="1" x14ac:dyDescent="0.25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  <c r="AN543" s="80"/>
      <c r="AO543" s="80"/>
      <c r="AP543" s="80"/>
      <c r="AQ543" s="80"/>
      <c r="AR543" s="80"/>
      <c r="AS543" s="80"/>
      <c r="AT543" s="80"/>
      <c r="AU543" s="80"/>
      <c r="AV543" s="80"/>
      <c r="AW543" s="80"/>
      <c r="AX543" s="80"/>
      <c r="AY543" s="80"/>
      <c r="AZ543" s="80"/>
      <c r="BA543" s="80"/>
      <c r="BB543" s="80"/>
      <c r="BC543" s="80"/>
      <c r="BD543" s="80"/>
    </row>
    <row r="544" spans="1:56" s="20" customFormat="1" x14ac:dyDescent="0.25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  <c r="AN544" s="80"/>
      <c r="AO544" s="80"/>
      <c r="AP544" s="80"/>
      <c r="AQ544" s="80"/>
      <c r="AR544" s="80"/>
      <c r="AS544" s="80"/>
      <c r="AT544" s="80"/>
      <c r="AU544" s="80"/>
      <c r="AV544" s="80"/>
      <c r="AW544" s="80"/>
      <c r="AX544" s="80"/>
      <c r="AY544" s="80"/>
      <c r="AZ544" s="80"/>
      <c r="BA544" s="80"/>
      <c r="BB544" s="80"/>
      <c r="BC544" s="80"/>
      <c r="BD544" s="80"/>
    </row>
    <row r="545" spans="1:56" s="20" customFormat="1" x14ac:dyDescent="0.2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  <c r="AN545" s="80"/>
      <c r="AO545" s="80"/>
      <c r="AP545" s="80"/>
      <c r="AQ545" s="80"/>
      <c r="AR545" s="80"/>
      <c r="AS545" s="80"/>
      <c r="AT545" s="80"/>
      <c r="AU545" s="80"/>
      <c r="AV545" s="80"/>
      <c r="AW545" s="80"/>
      <c r="AX545" s="80"/>
      <c r="AY545" s="80"/>
      <c r="AZ545" s="80"/>
      <c r="BA545" s="80"/>
      <c r="BB545" s="80"/>
      <c r="BC545" s="80"/>
      <c r="BD545" s="80"/>
    </row>
    <row r="546" spans="1:56" s="20" customFormat="1" x14ac:dyDescent="0.25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  <c r="AN546" s="80"/>
      <c r="AO546" s="80"/>
      <c r="AP546" s="80"/>
      <c r="AQ546" s="80"/>
      <c r="AR546" s="80"/>
      <c r="AS546" s="80"/>
      <c r="AT546" s="80"/>
      <c r="AU546" s="80"/>
      <c r="AV546" s="80"/>
      <c r="AW546" s="80"/>
      <c r="AX546" s="80"/>
      <c r="AY546" s="80"/>
      <c r="AZ546" s="80"/>
      <c r="BA546" s="80"/>
      <c r="BB546" s="80"/>
      <c r="BC546" s="80"/>
      <c r="BD546" s="80"/>
    </row>
    <row r="547" spans="1:56" s="20" customFormat="1" x14ac:dyDescent="0.25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  <c r="AN547" s="80"/>
      <c r="AO547" s="80"/>
      <c r="AP547" s="80"/>
      <c r="AQ547" s="80"/>
      <c r="AR547" s="80"/>
      <c r="AS547" s="80"/>
      <c r="AT547" s="80"/>
      <c r="AU547" s="80"/>
      <c r="AV547" s="80"/>
      <c r="AW547" s="80"/>
      <c r="AX547" s="80"/>
      <c r="AY547" s="80"/>
      <c r="AZ547" s="80"/>
      <c r="BA547" s="80"/>
      <c r="BB547" s="80"/>
      <c r="BC547" s="80"/>
      <c r="BD547" s="80"/>
    </row>
    <row r="548" spans="1:56" s="20" customFormat="1" x14ac:dyDescent="0.25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  <c r="AN548" s="80"/>
      <c r="AO548" s="80"/>
      <c r="AP548" s="80"/>
      <c r="AQ548" s="80"/>
      <c r="AR548" s="80"/>
      <c r="AS548" s="80"/>
      <c r="AT548" s="80"/>
      <c r="AU548" s="80"/>
      <c r="AV548" s="80"/>
      <c r="AW548" s="80"/>
      <c r="AX548" s="80"/>
      <c r="AY548" s="80"/>
      <c r="AZ548" s="80"/>
      <c r="BA548" s="80"/>
      <c r="BB548" s="80"/>
      <c r="BC548" s="80"/>
      <c r="BD548" s="80"/>
    </row>
    <row r="549" spans="1:56" s="20" customFormat="1" x14ac:dyDescent="0.25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  <c r="AN549" s="80"/>
      <c r="AO549" s="80"/>
      <c r="AP549" s="80"/>
      <c r="AQ549" s="80"/>
      <c r="AR549" s="80"/>
      <c r="AS549" s="80"/>
      <c r="AT549" s="80"/>
      <c r="AU549" s="80"/>
      <c r="AV549" s="80"/>
      <c r="AW549" s="80"/>
      <c r="AX549" s="80"/>
      <c r="AY549" s="80"/>
      <c r="AZ549" s="80"/>
      <c r="BA549" s="80"/>
      <c r="BB549" s="80"/>
      <c r="BC549" s="80"/>
      <c r="BD549" s="80"/>
    </row>
    <row r="550" spans="1:56" s="20" customFormat="1" x14ac:dyDescent="0.25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  <c r="AN550" s="80"/>
      <c r="AO550" s="80"/>
      <c r="AP550" s="80"/>
      <c r="AQ550" s="80"/>
      <c r="AR550" s="80"/>
      <c r="AS550" s="80"/>
      <c r="AT550" s="80"/>
      <c r="AU550" s="80"/>
      <c r="AV550" s="80"/>
      <c r="AW550" s="80"/>
      <c r="AX550" s="80"/>
      <c r="AY550" s="80"/>
      <c r="AZ550" s="80"/>
      <c r="BA550" s="80"/>
      <c r="BB550" s="80"/>
      <c r="BC550" s="80"/>
      <c r="BD550" s="80"/>
    </row>
    <row r="551" spans="1:56" s="20" customFormat="1" x14ac:dyDescent="0.25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  <c r="AN551" s="80"/>
      <c r="AO551" s="80"/>
      <c r="AP551" s="80"/>
      <c r="AQ551" s="80"/>
      <c r="AR551" s="80"/>
      <c r="AS551" s="80"/>
      <c r="AT551" s="80"/>
      <c r="AU551" s="80"/>
      <c r="AV551" s="80"/>
      <c r="AW551" s="80"/>
      <c r="AX551" s="80"/>
      <c r="AY551" s="80"/>
      <c r="AZ551" s="80"/>
      <c r="BA551" s="80"/>
      <c r="BB551" s="80"/>
      <c r="BC551" s="80"/>
      <c r="BD551" s="80"/>
    </row>
    <row r="552" spans="1:56" s="20" customFormat="1" x14ac:dyDescent="0.25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  <c r="AN552" s="80"/>
      <c r="AO552" s="80"/>
      <c r="AP552" s="80"/>
      <c r="AQ552" s="80"/>
      <c r="AR552" s="80"/>
      <c r="AS552" s="80"/>
      <c r="AT552" s="80"/>
      <c r="AU552" s="80"/>
      <c r="AV552" s="80"/>
      <c r="AW552" s="80"/>
      <c r="AX552" s="80"/>
      <c r="AY552" s="80"/>
      <c r="AZ552" s="80"/>
      <c r="BA552" s="80"/>
      <c r="BB552" s="80"/>
      <c r="BC552" s="80"/>
      <c r="BD552" s="80"/>
    </row>
    <row r="553" spans="1:56" s="20" customFormat="1" x14ac:dyDescent="0.25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80"/>
      <c r="AK553" s="80"/>
      <c r="AL553" s="80"/>
      <c r="AM553" s="80"/>
      <c r="AN553" s="80"/>
      <c r="AO553" s="80"/>
      <c r="AP553" s="80"/>
      <c r="AQ553" s="80"/>
      <c r="AR553" s="80"/>
      <c r="AS553" s="80"/>
      <c r="AT553" s="80"/>
      <c r="AU553" s="80"/>
      <c r="AV553" s="80"/>
      <c r="AW553" s="80"/>
      <c r="AX553" s="80"/>
      <c r="AY553" s="80"/>
      <c r="AZ553" s="80"/>
      <c r="BA553" s="80"/>
      <c r="BB553" s="80"/>
      <c r="BC553" s="80"/>
      <c r="BD553" s="80"/>
    </row>
    <row r="554" spans="1:56" s="20" customFormat="1" x14ac:dyDescent="0.25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80"/>
      <c r="AK554" s="80"/>
      <c r="AL554" s="80"/>
      <c r="AM554" s="80"/>
      <c r="AN554" s="80"/>
      <c r="AO554" s="80"/>
      <c r="AP554" s="80"/>
      <c r="AQ554" s="80"/>
      <c r="AR554" s="80"/>
      <c r="AS554" s="80"/>
      <c r="AT554" s="80"/>
      <c r="AU554" s="80"/>
      <c r="AV554" s="80"/>
      <c r="AW554" s="80"/>
      <c r="AX554" s="80"/>
      <c r="AY554" s="80"/>
      <c r="AZ554" s="80"/>
      <c r="BA554" s="80"/>
      <c r="BB554" s="80"/>
      <c r="BC554" s="80"/>
      <c r="BD554" s="80"/>
    </row>
    <row r="555" spans="1:56" s="20" customFormat="1" x14ac:dyDescent="0.2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  <c r="AJ555" s="80"/>
      <c r="AK555" s="80"/>
      <c r="AL555" s="80"/>
      <c r="AM555" s="80"/>
      <c r="AN555" s="80"/>
      <c r="AO555" s="80"/>
      <c r="AP555" s="80"/>
      <c r="AQ555" s="80"/>
      <c r="AR555" s="80"/>
      <c r="AS555" s="80"/>
      <c r="AT555" s="80"/>
      <c r="AU555" s="80"/>
      <c r="AV555" s="80"/>
      <c r="AW555" s="80"/>
      <c r="AX555" s="80"/>
      <c r="AY555" s="80"/>
      <c r="AZ555" s="80"/>
      <c r="BA555" s="80"/>
      <c r="BB555" s="80"/>
      <c r="BC555" s="80"/>
      <c r="BD555" s="80"/>
    </row>
    <row r="556" spans="1:56" s="20" customFormat="1" x14ac:dyDescent="0.25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  <c r="AJ556" s="80"/>
      <c r="AK556" s="80"/>
      <c r="AL556" s="80"/>
      <c r="AM556" s="80"/>
      <c r="AN556" s="80"/>
      <c r="AO556" s="80"/>
      <c r="AP556" s="80"/>
      <c r="AQ556" s="80"/>
      <c r="AR556" s="80"/>
      <c r="AS556" s="80"/>
      <c r="AT556" s="80"/>
      <c r="AU556" s="80"/>
      <c r="AV556" s="80"/>
      <c r="AW556" s="80"/>
      <c r="AX556" s="80"/>
      <c r="AY556" s="80"/>
      <c r="AZ556" s="80"/>
      <c r="BA556" s="80"/>
      <c r="BB556" s="80"/>
      <c r="BC556" s="80"/>
      <c r="BD556" s="80"/>
    </row>
    <row r="557" spans="1:56" s="20" customFormat="1" x14ac:dyDescent="0.25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80"/>
      <c r="AK557" s="80"/>
      <c r="AL557" s="80"/>
      <c r="AM557" s="80"/>
      <c r="AN557" s="80"/>
      <c r="AO557" s="80"/>
      <c r="AP557" s="80"/>
      <c r="AQ557" s="80"/>
      <c r="AR557" s="80"/>
      <c r="AS557" s="80"/>
      <c r="AT557" s="80"/>
      <c r="AU557" s="80"/>
      <c r="AV557" s="80"/>
      <c r="AW557" s="80"/>
      <c r="AX557" s="80"/>
      <c r="AY557" s="80"/>
      <c r="AZ557" s="80"/>
      <c r="BA557" s="80"/>
      <c r="BB557" s="80"/>
      <c r="BC557" s="80"/>
      <c r="BD557" s="80"/>
    </row>
    <row r="558" spans="1:56" s="20" customFormat="1" x14ac:dyDescent="0.25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80"/>
      <c r="AK558" s="80"/>
      <c r="AL558" s="80"/>
      <c r="AM558" s="80"/>
      <c r="AN558" s="80"/>
      <c r="AO558" s="80"/>
      <c r="AP558" s="80"/>
      <c r="AQ558" s="80"/>
      <c r="AR558" s="80"/>
      <c r="AS558" s="80"/>
      <c r="AT558" s="80"/>
      <c r="AU558" s="80"/>
      <c r="AV558" s="80"/>
      <c r="AW558" s="80"/>
      <c r="AX558" s="80"/>
      <c r="AY558" s="80"/>
      <c r="AZ558" s="80"/>
      <c r="BA558" s="80"/>
      <c r="BB558" s="80"/>
      <c r="BC558" s="80"/>
      <c r="BD558" s="80"/>
    </row>
    <row r="559" spans="1:56" s="20" customFormat="1" x14ac:dyDescent="0.25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  <c r="AH559" s="80"/>
      <c r="AI559" s="80"/>
      <c r="AJ559" s="80"/>
      <c r="AK559" s="80"/>
      <c r="AL559" s="80"/>
      <c r="AM559" s="80"/>
      <c r="AN559" s="80"/>
      <c r="AO559" s="80"/>
      <c r="AP559" s="80"/>
      <c r="AQ559" s="80"/>
      <c r="AR559" s="80"/>
      <c r="AS559" s="80"/>
      <c r="AT559" s="80"/>
      <c r="AU559" s="80"/>
      <c r="AV559" s="80"/>
      <c r="AW559" s="80"/>
      <c r="AX559" s="80"/>
      <c r="AY559" s="80"/>
      <c r="AZ559" s="80"/>
      <c r="BA559" s="80"/>
      <c r="BB559" s="80"/>
      <c r="BC559" s="80"/>
      <c r="BD559" s="80"/>
    </row>
    <row r="560" spans="1:56" s="20" customFormat="1" x14ac:dyDescent="0.25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  <c r="AN560" s="80"/>
      <c r="AO560" s="80"/>
      <c r="AP560" s="80"/>
      <c r="AQ560" s="80"/>
      <c r="AR560" s="80"/>
      <c r="AS560" s="80"/>
      <c r="AT560" s="80"/>
      <c r="AU560" s="80"/>
      <c r="AV560" s="80"/>
      <c r="AW560" s="80"/>
      <c r="AX560" s="80"/>
      <c r="AY560" s="80"/>
      <c r="AZ560" s="80"/>
      <c r="BA560" s="80"/>
      <c r="BB560" s="80"/>
      <c r="BC560" s="80"/>
      <c r="BD560" s="80"/>
    </row>
    <row r="561" spans="1:56" s="20" customFormat="1" x14ac:dyDescent="0.25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  <c r="AN561" s="80"/>
      <c r="AO561" s="80"/>
      <c r="AP561" s="80"/>
      <c r="AQ561" s="80"/>
      <c r="AR561" s="80"/>
      <c r="AS561" s="80"/>
      <c r="AT561" s="80"/>
      <c r="AU561" s="80"/>
      <c r="AV561" s="80"/>
      <c r="AW561" s="80"/>
      <c r="AX561" s="80"/>
      <c r="AY561" s="80"/>
      <c r="AZ561" s="80"/>
      <c r="BA561" s="80"/>
      <c r="BB561" s="80"/>
      <c r="BC561" s="80"/>
      <c r="BD561" s="80"/>
    </row>
    <row r="562" spans="1:56" s="20" customFormat="1" x14ac:dyDescent="0.25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  <c r="AN562" s="80"/>
      <c r="AO562" s="80"/>
      <c r="AP562" s="80"/>
      <c r="AQ562" s="80"/>
      <c r="AR562" s="80"/>
      <c r="AS562" s="80"/>
      <c r="AT562" s="80"/>
      <c r="AU562" s="80"/>
      <c r="AV562" s="80"/>
      <c r="AW562" s="80"/>
      <c r="AX562" s="80"/>
      <c r="AY562" s="80"/>
      <c r="AZ562" s="80"/>
      <c r="BA562" s="80"/>
      <c r="BB562" s="80"/>
      <c r="BC562" s="80"/>
      <c r="BD562" s="80"/>
    </row>
    <row r="563" spans="1:56" s="20" customFormat="1" x14ac:dyDescent="0.25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  <c r="AH563" s="80"/>
      <c r="AI563" s="80"/>
      <c r="AJ563" s="80"/>
      <c r="AK563" s="80"/>
      <c r="AL563" s="80"/>
      <c r="AM563" s="80"/>
      <c r="AN563" s="80"/>
      <c r="AO563" s="80"/>
      <c r="AP563" s="80"/>
      <c r="AQ563" s="80"/>
      <c r="AR563" s="80"/>
      <c r="AS563" s="80"/>
      <c r="AT563" s="80"/>
      <c r="AU563" s="80"/>
      <c r="AV563" s="80"/>
      <c r="AW563" s="80"/>
      <c r="AX563" s="80"/>
      <c r="AY563" s="80"/>
      <c r="AZ563" s="80"/>
      <c r="BA563" s="80"/>
      <c r="BB563" s="80"/>
      <c r="BC563" s="80"/>
      <c r="BD563" s="80"/>
    </row>
    <row r="564" spans="1:56" s="20" customFormat="1" x14ac:dyDescent="0.25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  <c r="AN564" s="80"/>
      <c r="AO564" s="80"/>
      <c r="AP564" s="80"/>
      <c r="AQ564" s="80"/>
      <c r="AR564" s="80"/>
      <c r="AS564" s="80"/>
      <c r="AT564" s="80"/>
      <c r="AU564" s="80"/>
      <c r="AV564" s="80"/>
      <c r="AW564" s="80"/>
      <c r="AX564" s="80"/>
      <c r="AY564" s="80"/>
      <c r="AZ564" s="80"/>
      <c r="BA564" s="80"/>
      <c r="BB564" s="80"/>
      <c r="BC564" s="80"/>
      <c r="BD564" s="80"/>
    </row>
    <row r="565" spans="1:56" s="20" customFormat="1" x14ac:dyDescent="0.2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  <c r="AN565" s="80"/>
      <c r="AO565" s="80"/>
      <c r="AP565" s="80"/>
      <c r="AQ565" s="80"/>
      <c r="AR565" s="80"/>
      <c r="AS565" s="80"/>
      <c r="AT565" s="80"/>
      <c r="AU565" s="80"/>
      <c r="AV565" s="80"/>
      <c r="AW565" s="80"/>
      <c r="AX565" s="80"/>
      <c r="AY565" s="80"/>
      <c r="AZ565" s="80"/>
      <c r="BA565" s="80"/>
      <c r="BB565" s="80"/>
      <c r="BC565" s="80"/>
      <c r="BD565" s="80"/>
    </row>
    <row r="566" spans="1:56" s="20" customFormat="1" x14ac:dyDescent="0.25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  <c r="AH566" s="80"/>
      <c r="AI566" s="80"/>
      <c r="AJ566" s="80"/>
      <c r="AK566" s="80"/>
      <c r="AL566" s="80"/>
      <c r="AM566" s="80"/>
      <c r="AN566" s="80"/>
      <c r="AO566" s="80"/>
      <c r="AP566" s="80"/>
      <c r="AQ566" s="80"/>
      <c r="AR566" s="80"/>
      <c r="AS566" s="80"/>
      <c r="AT566" s="80"/>
      <c r="AU566" s="80"/>
      <c r="AV566" s="80"/>
      <c r="AW566" s="80"/>
      <c r="AX566" s="80"/>
      <c r="AY566" s="80"/>
      <c r="AZ566" s="80"/>
      <c r="BA566" s="80"/>
      <c r="BB566" s="80"/>
      <c r="BC566" s="80"/>
      <c r="BD566" s="80"/>
    </row>
    <row r="567" spans="1:56" s="20" customFormat="1" x14ac:dyDescent="0.25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  <c r="AH567" s="80"/>
      <c r="AI567" s="80"/>
      <c r="AJ567" s="80"/>
      <c r="AK567" s="80"/>
      <c r="AL567" s="80"/>
      <c r="AM567" s="80"/>
      <c r="AN567" s="80"/>
      <c r="AO567" s="80"/>
      <c r="AP567" s="80"/>
      <c r="AQ567" s="80"/>
      <c r="AR567" s="80"/>
      <c r="AS567" s="80"/>
      <c r="AT567" s="80"/>
      <c r="AU567" s="80"/>
      <c r="AV567" s="80"/>
      <c r="AW567" s="80"/>
      <c r="AX567" s="80"/>
      <c r="AY567" s="80"/>
      <c r="AZ567" s="80"/>
      <c r="BA567" s="80"/>
      <c r="BB567" s="80"/>
      <c r="BC567" s="80"/>
      <c r="BD567" s="80"/>
    </row>
    <row r="568" spans="1:56" s="20" customFormat="1" x14ac:dyDescent="0.25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  <c r="AD568" s="80"/>
      <c r="AE568" s="80"/>
      <c r="AF568" s="80"/>
      <c r="AG568" s="80"/>
      <c r="AH568" s="80"/>
      <c r="AI568" s="80"/>
      <c r="AJ568" s="80"/>
      <c r="AK568" s="80"/>
      <c r="AL568" s="80"/>
      <c r="AM568" s="80"/>
      <c r="AN568" s="80"/>
      <c r="AO568" s="80"/>
      <c r="AP568" s="80"/>
      <c r="AQ568" s="80"/>
      <c r="AR568" s="80"/>
      <c r="AS568" s="80"/>
      <c r="AT568" s="80"/>
      <c r="AU568" s="80"/>
      <c r="AV568" s="80"/>
      <c r="AW568" s="80"/>
      <c r="AX568" s="80"/>
      <c r="AY568" s="80"/>
      <c r="AZ568" s="80"/>
      <c r="BA568" s="80"/>
      <c r="BB568" s="80"/>
      <c r="BC568" s="80"/>
      <c r="BD568" s="80"/>
    </row>
    <row r="569" spans="1:56" s="20" customFormat="1" x14ac:dyDescent="0.25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  <c r="AH569" s="80"/>
      <c r="AI569" s="80"/>
      <c r="AJ569" s="80"/>
      <c r="AK569" s="80"/>
      <c r="AL569" s="80"/>
      <c r="AM569" s="80"/>
      <c r="AN569" s="80"/>
      <c r="AO569" s="80"/>
      <c r="AP569" s="80"/>
      <c r="AQ569" s="80"/>
      <c r="AR569" s="80"/>
      <c r="AS569" s="80"/>
      <c r="AT569" s="80"/>
      <c r="AU569" s="80"/>
      <c r="AV569" s="80"/>
      <c r="AW569" s="80"/>
      <c r="AX569" s="80"/>
      <c r="AY569" s="80"/>
      <c r="AZ569" s="80"/>
      <c r="BA569" s="80"/>
      <c r="BB569" s="80"/>
      <c r="BC569" s="80"/>
      <c r="BD569" s="80"/>
    </row>
    <row r="570" spans="1:56" s="20" customFormat="1" x14ac:dyDescent="0.25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  <c r="AH570" s="80"/>
      <c r="AI570" s="80"/>
      <c r="AJ570" s="80"/>
      <c r="AK570" s="80"/>
      <c r="AL570" s="80"/>
      <c r="AM570" s="80"/>
      <c r="AN570" s="80"/>
      <c r="AO570" s="80"/>
      <c r="AP570" s="80"/>
      <c r="AQ570" s="80"/>
      <c r="AR570" s="80"/>
      <c r="AS570" s="80"/>
      <c r="AT570" s="80"/>
      <c r="AU570" s="80"/>
      <c r="AV570" s="80"/>
      <c r="AW570" s="80"/>
      <c r="AX570" s="80"/>
      <c r="AY570" s="80"/>
      <c r="AZ570" s="80"/>
      <c r="BA570" s="80"/>
      <c r="BB570" s="80"/>
      <c r="BC570" s="80"/>
      <c r="BD570" s="80"/>
    </row>
    <row r="571" spans="1:56" s="20" customFormat="1" x14ac:dyDescent="0.25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80"/>
      <c r="AK571" s="80"/>
      <c r="AL571" s="80"/>
      <c r="AM571" s="80"/>
      <c r="AN571" s="80"/>
      <c r="AO571" s="80"/>
      <c r="AP571" s="80"/>
      <c r="AQ571" s="80"/>
      <c r="AR571" s="80"/>
      <c r="AS571" s="80"/>
      <c r="AT571" s="80"/>
      <c r="AU571" s="80"/>
      <c r="AV571" s="80"/>
      <c r="AW571" s="80"/>
      <c r="AX571" s="80"/>
      <c r="AY571" s="80"/>
      <c r="AZ571" s="80"/>
      <c r="BA571" s="80"/>
      <c r="BB571" s="80"/>
      <c r="BC571" s="80"/>
      <c r="BD571" s="80"/>
    </row>
    <row r="572" spans="1:56" s="20" customFormat="1" x14ac:dyDescent="0.25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80"/>
      <c r="AK572" s="80"/>
      <c r="AL572" s="80"/>
      <c r="AM572" s="80"/>
      <c r="AN572" s="80"/>
      <c r="AO572" s="80"/>
      <c r="AP572" s="80"/>
      <c r="AQ572" s="80"/>
      <c r="AR572" s="80"/>
      <c r="AS572" s="80"/>
      <c r="AT572" s="80"/>
      <c r="AU572" s="80"/>
      <c r="AV572" s="80"/>
      <c r="AW572" s="80"/>
      <c r="AX572" s="80"/>
      <c r="AY572" s="80"/>
      <c r="AZ572" s="80"/>
      <c r="BA572" s="80"/>
      <c r="BB572" s="80"/>
      <c r="BC572" s="80"/>
      <c r="BD572" s="80"/>
    </row>
    <row r="573" spans="1:56" s="20" customFormat="1" x14ac:dyDescent="0.25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80"/>
      <c r="AK573" s="80"/>
      <c r="AL573" s="80"/>
      <c r="AM573" s="80"/>
      <c r="AN573" s="80"/>
      <c r="AO573" s="80"/>
      <c r="AP573" s="80"/>
      <c r="AQ573" s="80"/>
      <c r="AR573" s="80"/>
      <c r="AS573" s="80"/>
      <c r="AT573" s="80"/>
      <c r="AU573" s="80"/>
      <c r="AV573" s="80"/>
      <c r="AW573" s="80"/>
      <c r="AX573" s="80"/>
      <c r="AY573" s="80"/>
      <c r="AZ573" s="80"/>
      <c r="BA573" s="80"/>
      <c r="BB573" s="80"/>
      <c r="BC573" s="80"/>
      <c r="BD573" s="80"/>
    </row>
    <row r="574" spans="1:56" s="20" customFormat="1" x14ac:dyDescent="0.25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  <c r="AN574" s="80"/>
      <c r="AO574" s="80"/>
      <c r="AP574" s="80"/>
      <c r="AQ574" s="80"/>
      <c r="AR574" s="80"/>
      <c r="AS574" s="80"/>
      <c r="AT574" s="80"/>
      <c r="AU574" s="80"/>
      <c r="AV574" s="80"/>
      <c r="AW574" s="80"/>
      <c r="AX574" s="80"/>
      <c r="AY574" s="80"/>
      <c r="AZ574" s="80"/>
      <c r="BA574" s="80"/>
      <c r="BB574" s="80"/>
      <c r="BC574" s="80"/>
      <c r="BD574" s="80"/>
    </row>
    <row r="575" spans="1:56" s="20" customFormat="1" x14ac:dyDescent="0.2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  <c r="AN575" s="80"/>
      <c r="AO575" s="80"/>
      <c r="AP575" s="80"/>
      <c r="AQ575" s="80"/>
      <c r="AR575" s="80"/>
      <c r="AS575" s="80"/>
      <c r="AT575" s="80"/>
      <c r="AU575" s="80"/>
      <c r="AV575" s="80"/>
      <c r="AW575" s="80"/>
      <c r="AX575" s="80"/>
      <c r="AY575" s="80"/>
      <c r="AZ575" s="80"/>
      <c r="BA575" s="80"/>
      <c r="BB575" s="80"/>
      <c r="BC575" s="80"/>
      <c r="BD575" s="80"/>
    </row>
    <row r="576" spans="1:56" s="20" customFormat="1" x14ac:dyDescent="0.25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80"/>
      <c r="AK576" s="80"/>
      <c r="AL576" s="80"/>
      <c r="AM576" s="80"/>
      <c r="AN576" s="80"/>
      <c r="AO576" s="80"/>
      <c r="AP576" s="80"/>
      <c r="AQ576" s="80"/>
      <c r="AR576" s="80"/>
      <c r="AS576" s="80"/>
      <c r="AT576" s="80"/>
      <c r="AU576" s="80"/>
      <c r="AV576" s="80"/>
      <c r="AW576" s="80"/>
      <c r="AX576" s="80"/>
      <c r="AY576" s="80"/>
      <c r="AZ576" s="80"/>
      <c r="BA576" s="80"/>
      <c r="BB576" s="80"/>
      <c r="BC576" s="80"/>
      <c r="BD576" s="80"/>
    </row>
    <row r="577" spans="1:56" s="20" customFormat="1" x14ac:dyDescent="0.25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  <c r="AN577" s="80"/>
      <c r="AO577" s="80"/>
      <c r="AP577" s="80"/>
      <c r="AQ577" s="80"/>
      <c r="AR577" s="80"/>
      <c r="AS577" s="80"/>
      <c r="AT577" s="80"/>
      <c r="AU577" s="80"/>
      <c r="AV577" s="80"/>
      <c r="AW577" s="80"/>
      <c r="AX577" s="80"/>
      <c r="AY577" s="80"/>
      <c r="AZ577" s="80"/>
      <c r="BA577" s="80"/>
      <c r="BB577" s="80"/>
      <c r="BC577" s="80"/>
      <c r="BD577" s="80"/>
    </row>
    <row r="578" spans="1:56" s="20" customFormat="1" x14ac:dyDescent="0.25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80"/>
      <c r="AK578" s="80"/>
      <c r="AL578" s="80"/>
      <c r="AM578" s="80"/>
      <c r="AN578" s="80"/>
      <c r="AO578" s="80"/>
      <c r="AP578" s="80"/>
      <c r="AQ578" s="80"/>
      <c r="AR578" s="80"/>
      <c r="AS578" s="80"/>
      <c r="AT578" s="80"/>
      <c r="AU578" s="80"/>
      <c r="AV578" s="80"/>
      <c r="AW578" s="80"/>
      <c r="AX578" s="80"/>
      <c r="AY578" s="80"/>
      <c r="AZ578" s="80"/>
      <c r="BA578" s="80"/>
      <c r="BB578" s="80"/>
      <c r="BC578" s="80"/>
      <c r="BD578" s="80"/>
    </row>
    <row r="579" spans="1:56" s="20" customFormat="1" x14ac:dyDescent="0.25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  <c r="AH579" s="80"/>
      <c r="AI579" s="80"/>
      <c r="AJ579" s="80"/>
      <c r="AK579" s="80"/>
      <c r="AL579" s="80"/>
      <c r="AM579" s="80"/>
      <c r="AN579" s="80"/>
      <c r="AO579" s="80"/>
      <c r="AP579" s="80"/>
      <c r="AQ579" s="80"/>
      <c r="AR579" s="80"/>
      <c r="AS579" s="80"/>
      <c r="AT579" s="80"/>
      <c r="AU579" s="80"/>
      <c r="AV579" s="80"/>
      <c r="AW579" s="80"/>
      <c r="AX579" s="80"/>
      <c r="AY579" s="80"/>
      <c r="AZ579" s="80"/>
      <c r="BA579" s="80"/>
      <c r="BB579" s="80"/>
      <c r="BC579" s="80"/>
      <c r="BD579" s="80"/>
    </row>
    <row r="580" spans="1:56" s="20" customFormat="1" x14ac:dyDescent="0.25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80"/>
      <c r="AK580" s="80"/>
      <c r="AL580" s="80"/>
      <c r="AM580" s="80"/>
      <c r="AN580" s="80"/>
      <c r="AO580" s="80"/>
      <c r="AP580" s="80"/>
      <c r="AQ580" s="80"/>
      <c r="AR580" s="80"/>
      <c r="AS580" s="80"/>
      <c r="AT580" s="80"/>
      <c r="AU580" s="80"/>
      <c r="AV580" s="80"/>
      <c r="AW580" s="80"/>
      <c r="AX580" s="80"/>
      <c r="AY580" s="80"/>
      <c r="AZ580" s="80"/>
      <c r="BA580" s="80"/>
      <c r="BB580" s="80"/>
      <c r="BC580" s="80"/>
      <c r="BD580" s="80"/>
    </row>
    <row r="581" spans="1:56" s="20" customFormat="1" x14ac:dyDescent="0.25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80"/>
      <c r="AK581" s="80"/>
      <c r="AL581" s="80"/>
      <c r="AM581" s="80"/>
      <c r="AN581" s="80"/>
      <c r="AO581" s="80"/>
      <c r="AP581" s="80"/>
      <c r="AQ581" s="80"/>
      <c r="AR581" s="80"/>
      <c r="AS581" s="80"/>
      <c r="AT581" s="80"/>
      <c r="AU581" s="80"/>
      <c r="AV581" s="80"/>
      <c r="AW581" s="80"/>
      <c r="AX581" s="80"/>
      <c r="AY581" s="80"/>
      <c r="AZ581" s="80"/>
      <c r="BA581" s="80"/>
      <c r="BB581" s="80"/>
      <c r="BC581" s="80"/>
      <c r="BD581" s="80"/>
    </row>
    <row r="582" spans="1:56" s="20" customFormat="1" x14ac:dyDescent="0.25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  <c r="AN582" s="80"/>
      <c r="AO582" s="80"/>
      <c r="AP582" s="80"/>
      <c r="AQ582" s="80"/>
      <c r="AR582" s="80"/>
      <c r="AS582" s="80"/>
      <c r="AT582" s="80"/>
      <c r="AU582" s="80"/>
      <c r="AV582" s="80"/>
      <c r="AW582" s="80"/>
      <c r="AX582" s="80"/>
      <c r="AY582" s="80"/>
      <c r="AZ582" s="80"/>
      <c r="BA582" s="80"/>
      <c r="BB582" s="80"/>
      <c r="BC582" s="80"/>
      <c r="BD582" s="80"/>
    </row>
    <row r="583" spans="1:56" s="20" customFormat="1" x14ac:dyDescent="0.25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  <c r="AN583" s="80"/>
      <c r="AO583" s="80"/>
      <c r="AP583" s="80"/>
      <c r="AQ583" s="80"/>
      <c r="AR583" s="80"/>
      <c r="AS583" s="80"/>
      <c r="AT583" s="80"/>
      <c r="AU583" s="80"/>
      <c r="AV583" s="80"/>
      <c r="AW583" s="80"/>
      <c r="AX583" s="80"/>
      <c r="AY583" s="80"/>
      <c r="AZ583" s="80"/>
      <c r="BA583" s="80"/>
      <c r="BB583" s="80"/>
      <c r="BC583" s="80"/>
      <c r="BD583" s="80"/>
    </row>
    <row r="584" spans="1:56" s="20" customFormat="1" x14ac:dyDescent="0.25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  <c r="AN584" s="80"/>
      <c r="AO584" s="80"/>
      <c r="AP584" s="80"/>
      <c r="AQ584" s="80"/>
      <c r="AR584" s="80"/>
      <c r="AS584" s="80"/>
      <c r="AT584" s="80"/>
      <c r="AU584" s="80"/>
      <c r="AV584" s="80"/>
      <c r="AW584" s="80"/>
      <c r="AX584" s="80"/>
      <c r="AY584" s="80"/>
      <c r="AZ584" s="80"/>
      <c r="BA584" s="80"/>
      <c r="BB584" s="80"/>
      <c r="BC584" s="80"/>
      <c r="BD584" s="80"/>
    </row>
    <row r="585" spans="1:56" s="20" customFormat="1" x14ac:dyDescent="0.2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  <c r="AN585" s="80"/>
      <c r="AO585" s="80"/>
      <c r="AP585" s="80"/>
      <c r="AQ585" s="80"/>
      <c r="AR585" s="80"/>
      <c r="AS585" s="80"/>
      <c r="AT585" s="80"/>
      <c r="AU585" s="80"/>
      <c r="AV585" s="80"/>
      <c r="AW585" s="80"/>
      <c r="AX585" s="80"/>
      <c r="AY585" s="80"/>
      <c r="AZ585" s="80"/>
      <c r="BA585" s="80"/>
      <c r="BB585" s="80"/>
      <c r="BC585" s="80"/>
      <c r="BD585" s="80"/>
    </row>
    <row r="586" spans="1:56" s="20" customFormat="1" x14ac:dyDescent="0.25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  <c r="AN586" s="80"/>
      <c r="AO586" s="80"/>
      <c r="AP586" s="80"/>
      <c r="AQ586" s="80"/>
      <c r="AR586" s="80"/>
      <c r="AS586" s="80"/>
      <c r="AT586" s="80"/>
      <c r="AU586" s="80"/>
      <c r="AV586" s="80"/>
      <c r="AW586" s="80"/>
      <c r="AX586" s="80"/>
      <c r="AY586" s="80"/>
      <c r="AZ586" s="80"/>
      <c r="BA586" s="80"/>
      <c r="BB586" s="80"/>
      <c r="BC586" s="80"/>
      <c r="BD586" s="80"/>
    </row>
    <row r="587" spans="1:56" s="20" customFormat="1" x14ac:dyDescent="0.25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  <c r="AN587" s="80"/>
      <c r="AO587" s="80"/>
      <c r="AP587" s="80"/>
      <c r="AQ587" s="80"/>
      <c r="AR587" s="80"/>
      <c r="AS587" s="80"/>
      <c r="AT587" s="80"/>
      <c r="AU587" s="80"/>
      <c r="AV587" s="80"/>
      <c r="AW587" s="80"/>
      <c r="AX587" s="80"/>
      <c r="AY587" s="80"/>
      <c r="AZ587" s="80"/>
      <c r="BA587" s="80"/>
      <c r="BB587" s="80"/>
      <c r="BC587" s="80"/>
      <c r="BD587" s="80"/>
    </row>
    <row r="588" spans="1:56" s="20" customFormat="1" x14ac:dyDescent="0.25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  <c r="AN588" s="80"/>
      <c r="AO588" s="80"/>
      <c r="AP588" s="80"/>
      <c r="AQ588" s="80"/>
      <c r="AR588" s="80"/>
      <c r="AS588" s="80"/>
      <c r="AT588" s="80"/>
      <c r="AU588" s="80"/>
      <c r="AV588" s="80"/>
      <c r="AW588" s="80"/>
      <c r="AX588" s="80"/>
      <c r="AY588" s="80"/>
      <c r="AZ588" s="80"/>
      <c r="BA588" s="80"/>
      <c r="BB588" s="80"/>
      <c r="BC588" s="80"/>
      <c r="BD588" s="80"/>
    </row>
    <row r="589" spans="1:56" s="20" customFormat="1" x14ac:dyDescent="0.25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  <c r="AN589" s="80"/>
      <c r="AO589" s="80"/>
      <c r="AP589" s="80"/>
      <c r="AQ589" s="80"/>
      <c r="AR589" s="80"/>
      <c r="AS589" s="80"/>
      <c r="AT589" s="80"/>
      <c r="AU589" s="80"/>
      <c r="AV589" s="80"/>
      <c r="AW589" s="80"/>
      <c r="AX589" s="80"/>
      <c r="AY589" s="80"/>
      <c r="AZ589" s="80"/>
      <c r="BA589" s="80"/>
      <c r="BB589" s="80"/>
      <c r="BC589" s="80"/>
      <c r="BD589" s="80"/>
    </row>
    <row r="590" spans="1:56" s="20" customFormat="1" x14ac:dyDescent="0.25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  <c r="AN590" s="80"/>
      <c r="AO590" s="80"/>
      <c r="AP590" s="80"/>
      <c r="AQ590" s="80"/>
      <c r="AR590" s="80"/>
      <c r="AS590" s="80"/>
      <c r="AT590" s="80"/>
      <c r="AU590" s="80"/>
      <c r="AV590" s="80"/>
      <c r="AW590" s="80"/>
      <c r="AX590" s="80"/>
      <c r="AY590" s="80"/>
      <c r="AZ590" s="80"/>
      <c r="BA590" s="80"/>
      <c r="BB590" s="80"/>
      <c r="BC590" s="80"/>
      <c r="BD590" s="80"/>
    </row>
    <row r="591" spans="1:56" s="20" customFormat="1" x14ac:dyDescent="0.25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  <c r="AN591" s="80"/>
      <c r="AO591" s="80"/>
      <c r="AP591" s="80"/>
      <c r="AQ591" s="80"/>
      <c r="AR591" s="80"/>
      <c r="AS591" s="80"/>
      <c r="AT591" s="80"/>
      <c r="AU591" s="80"/>
      <c r="AV591" s="80"/>
      <c r="AW591" s="80"/>
      <c r="AX591" s="80"/>
      <c r="AY591" s="80"/>
      <c r="AZ591" s="80"/>
      <c r="BA591" s="80"/>
      <c r="BB591" s="80"/>
      <c r="BC591" s="80"/>
      <c r="BD591" s="80"/>
    </row>
    <row r="592" spans="1:56" s="20" customFormat="1" x14ac:dyDescent="0.25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  <c r="AN592" s="80"/>
      <c r="AO592" s="80"/>
      <c r="AP592" s="80"/>
      <c r="AQ592" s="80"/>
      <c r="AR592" s="80"/>
      <c r="AS592" s="80"/>
      <c r="AT592" s="80"/>
      <c r="AU592" s="80"/>
      <c r="AV592" s="80"/>
      <c r="AW592" s="80"/>
      <c r="AX592" s="80"/>
      <c r="AY592" s="80"/>
      <c r="AZ592" s="80"/>
      <c r="BA592" s="80"/>
      <c r="BB592" s="80"/>
      <c r="BC592" s="80"/>
      <c r="BD592" s="80"/>
    </row>
    <row r="593" spans="1:56" s="20" customFormat="1" x14ac:dyDescent="0.25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  <c r="AN593" s="80"/>
      <c r="AO593" s="80"/>
      <c r="AP593" s="80"/>
      <c r="AQ593" s="80"/>
      <c r="AR593" s="80"/>
      <c r="AS593" s="80"/>
      <c r="AT593" s="80"/>
      <c r="AU593" s="80"/>
      <c r="AV593" s="80"/>
      <c r="AW593" s="80"/>
      <c r="AX593" s="80"/>
      <c r="AY593" s="80"/>
      <c r="AZ593" s="80"/>
      <c r="BA593" s="80"/>
      <c r="BB593" s="80"/>
      <c r="BC593" s="80"/>
      <c r="BD593" s="80"/>
    </row>
    <row r="594" spans="1:56" s="20" customFormat="1" x14ac:dyDescent="0.25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  <c r="AN594" s="80"/>
      <c r="AO594" s="80"/>
      <c r="AP594" s="80"/>
      <c r="AQ594" s="80"/>
      <c r="AR594" s="80"/>
      <c r="AS594" s="80"/>
      <c r="AT594" s="80"/>
      <c r="AU594" s="80"/>
      <c r="AV594" s="80"/>
      <c r="AW594" s="80"/>
      <c r="AX594" s="80"/>
      <c r="AY594" s="80"/>
      <c r="AZ594" s="80"/>
      <c r="BA594" s="80"/>
      <c r="BB594" s="80"/>
      <c r="BC594" s="80"/>
      <c r="BD594" s="80"/>
    </row>
    <row r="595" spans="1:56" s="20" customFormat="1" x14ac:dyDescent="0.2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  <c r="AN595" s="80"/>
      <c r="AO595" s="80"/>
      <c r="AP595" s="80"/>
      <c r="AQ595" s="80"/>
      <c r="AR595" s="80"/>
      <c r="AS595" s="80"/>
      <c r="AT595" s="80"/>
      <c r="AU595" s="80"/>
      <c r="AV595" s="80"/>
      <c r="AW595" s="80"/>
      <c r="AX595" s="80"/>
      <c r="AY595" s="80"/>
      <c r="AZ595" s="80"/>
      <c r="BA595" s="80"/>
      <c r="BB595" s="80"/>
      <c r="BC595" s="80"/>
      <c r="BD595" s="80"/>
    </row>
    <row r="596" spans="1:56" s="20" customFormat="1" x14ac:dyDescent="0.25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80"/>
      <c r="AK596" s="80"/>
      <c r="AL596" s="80"/>
      <c r="AM596" s="80"/>
      <c r="AN596" s="80"/>
      <c r="AO596" s="80"/>
      <c r="AP596" s="80"/>
      <c r="AQ596" s="80"/>
      <c r="AR596" s="80"/>
      <c r="AS596" s="80"/>
      <c r="AT596" s="80"/>
      <c r="AU596" s="80"/>
      <c r="AV596" s="80"/>
      <c r="AW596" s="80"/>
      <c r="AX596" s="80"/>
      <c r="AY596" s="80"/>
      <c r="AZ596" s="80"/>
      <c r="BA596" s="80"/>
      <c r="BB596" s="80"/>
      <c r="BC596" s="80"/>
      <c r="BD596" s="80"/>
    </row>
    <row r="597" spans="1:56" s="20" customFormat="1" x14ac:dyDescent="0.25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80"/>
      <c r="AK597" s="80"/>
      <c r="AL597" s="80"/>
      <c r="AM597" s="80"/>
      <c r="AN597" s="80"/>
      <c r="AO597" s="80"/>
      <c r="AP597" s="80"/>
      <c r="AQ597" s="80"/>
      <c r="AR597" s="80"/>
      <c r="AS597" s="80"/>
      <c r="AT597" s="80"/>
      <c r="AU597" s="80"/>
      <c r="AV597" s="80"/>
      <c r="AW597" s="80"/>
      <c r="AX597" s="80"/>
      <c r="AY597" s="80"/>
      <c r="AZ597" s="80"/>
      <c r="BA597" s="80"/>
      <c r="BB597" s="80"/>
      <c r="BC597" s="80"/>
      <c r="BD597" s="80"/>
    </row>
    <row r="598" spans="1:56" s="20" customFormat="1" x14ac:dyDescent="0.25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  <c r="AH598" s="80"/>
      <c r="AI598" s="80"/>
      <c r="AJ598" s="80"/>
      <c r="AK598" s="80"/>
      <c r="AL598" s="80"/>
      <c r="AM598" s="80"/>
      <c r="AN598" s="80"/>
      <c r="AO598" s="80"/>
      <c r="AP598" s="80"/>
      <c r="AQ598" s="80"/>
      <c r="AR598" s="80"/>
      <c r="AS598" s="80"/>
      <c r="AT598" s="80"/>
      <c r="AU598" s="80"/>
      <c r="AV598" s="80"/>
      <c r="AW598" s="80"/>
      <c r="AX598" s="80"/>
      <c r="AY598" s="80"/>
      <c r="AZ598" s="80"/>
      <c r="BA598" s="80"/>
      <c r="BB598" s="80"/>
      <c r="BC598" s="80"/>
      <c r="BD598" s="80"/>
    </row>
    <row r="599" spans="1:56" s="20" customFormat="1" x14ac:dyDescent="0.25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  <c r="AN599" s="80"/>
      <c r="AO599" s="80"/>
      <c r="AP599" s="80"/>
      <c r="AQ599" s="80"/>
      <c r="AR599" s="80"/>
      <c r="AS599" s="80"/>
      <c r="AT599" s="80"/>
      <c r="AU599" s="80"/>
      <c r="AV599" s="80"/>
      <c r="AW599" s="80"/>
      <c r="AX599" s="80"/>
      <c r="AY599" s="80"/>
      <c r="AZ599" s="80"/>
      <c r="BA599" s="80"/>
      <c r="BB599" s="80"/>
      <c r="BC599" s="80"/>
      <c r="BD599" s="80"/>
    </row>
    <row r="600" spans="1:56" s="20" customFormat="1" x14ac:dyDescent="0.25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80"/>
      <c r="AK600" s="80"/>
      <c r="AL600" s="80"/>
      <c r="AM600" s="80"/>
      <c r="AN600" s="80"/>
      <c r="AO600" s="80"/>
      <c r="AP600" s="80"/>
      <c r="AQ600" s="80"/>
      <c r="AR600" s="80"/>
      <c r="AS600" s="80"/>
      <c r="AT600" s="80"/>
      <c r="AU600" s="80"/>
      <c r="AV600" s="80"/>
      <c r="AW600" s="80"/>
      <c r="AX600" s="80"/>
      <c r="AY600" s="80"/>
      <c r="AZ600" s="80"/>
      <c r="BA600" s="80"/>
      <c r="BB600" s="80"/>
      <c r="BC600" s="80"/>
      <c r="BD600" s="80"/>
    </row>
    <row r="601" spans="1:56" s="20" customFormat="1" x14ac:dyDescent="0.25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80"/>
      <c r="AK601" s="80"/>
      <c r="AL601" s="80"/>
      <c r="AM601" s="80"/>
      <c r="AN601" s="80"/>
      <c r="AO601" s="80"/>
      <c r="AP601" s="80"/>
      <c r="AQ601" s="80"/>
      <c r="AR601" s="80"/>
      <c r="AS601" s="80"/>
      <c r="AT601" s="80"/>
      <c r="AU601" s="80"/>
      <c r="AV601" s="80"/>
      <c r="AW601" s="80"/>
      <c r="AX601" s="80"/>
      <c r="AY601" s="80"/>
      <c r="AZ601" s="80"/>
      <c r="BA601" s="80"/>
      <c r="BB601" s="80"/>
      <c r="BC601" s="80"/>
      <c r="BD601" s="80"/>
    </row>
    <row r="602" spans="1:56" s="20" customFormat="1" x14ac:dyDescent="0.25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  <c r="AJ602" s="80"/>
      <c r="AK602" s="80"/>
      <c r="AL602" s="80"/>
      <c r="AM602" s="80"/>
      <c r="AN602" s="80"/>
      <c r="AO602" s="80"/>
      <c r="AP602" s="80"/>
      <c r="AQ602" s="80"/>
      <c r="AR602" s="80"/>
      <c r="AS602" s="80"/>
      <c r="AT602" s="80"/>
      <c r="AU602" s="80"/>
      <c r="AV602" s="80"/>
      <c r="AW602" s="80"/>
      <c r="AX602" s="80"/>
      <c r="AY602" s="80"/>
      <c r="AZ602" s="80"/>
      <c r="BA602" s="80"/>
      <c r="BB602" s="80"/>
      <c r="BC602" s="80"/>
      <c r="BD602" s="80"/>
    </row>
    <row r="603" spans="1:56" s="20" customFormat="1" x14ac:dyDescent="0.25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  <c r="AH603" s="80"/>
      <c r="AI603" s="80"/>
      <c r="AJ603" s="80"/>
      <c r="AK603" s="80"/>
      <c r="AL603" s="80"/>
      <c r="AM603" s="80"/>
      <c r="AN603" s="80"/>
      <c r="AO603" s="80"/>
      <c r="AP603" s="80"/>
      <c r="AQ603" s="80"/>
      <c r="AR603" s="80"/>
      <c r="AS603" s="80"/>
      <c r="AT603" s="80"/>
      <c r="AU603" s="80"/>
      <c r="AV603" s="80"/>
      <c r="AW603" s="80"/>
      <c r="AX603" s="80"/>
      <c r="AY603" s="80"/>
      <c r="AZ603" s="80"/>
      <c r="BA603" s="80"/>
      <c r="BB603" s="80"/>
      <c r="BC603" s="80"/>
      <c r="BD603" s="80"/>
    </row>
    <row r="604" spans="1:56" s="20" customFormat="1" x14ac:dyDescent="0.25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80"/>
      <c r="AK604" s="80"/>
      <c r="AL604" s="80"/>
      <c r="AM604" s="80"/>
      <c r="AN604" s="80"/>
      <c r="AO604" s="80"/>
      <c r="AP604" s="80"/>
      <c r="AQ604" s="80"/>
      <c r="AR604" s="80"/>
      <c r="AS604" s="80"/>
      <c r="AT604" s="80"/>
      <c r="AU604" s="80"/>
      <c r="AV604" s="80"/>
      <c r="AW604" s="80"/>
      <c r="AX604" s="80"/>
      <c r="AY604" s="80"/>
      <c r="AZ604" s="80"/>
      <c r="BA604" s="80"/>
      <c r="BB604" s="80"/>
      <c r="BC604" s="80"/>
      <c r="BD604" s="80"/>
    </row>
    <row r="605" spans="1:56" s="20" customFormat="1" x14ac:dyDescent="0.2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80"/>
      <c r="AK605" s="80"/>
      <c r="AL605" s="80"/>
      <c r="AM605" s="80"/>
      <c r="AN605" s="80"/>
      <c r="AO605" s="80"/>
      <c r="AP605" s="80"/>
      <c r="AQ605" s="80"/>
      <c r="AR605" s="80"/>
      <c r="AS605" s="80"/>
      <c r="AT605" s="80"/>
      <c r="AU605" s="80"/>
      <c r="AV605" s="80"/>
      <c r="AW605" s="80"/>
      <c r="AX605" s="80"/>
      <c r="AY605" s="80"/>
      <c r="AZ605" s="80"/>
      <c r="BA605" s="80"/>
      <c r="BB605" s="80"/>
      <c r="BC605" s="80"/>
      <c r="BD605" s="80"/>
    </row>
    <row r="606" spans="1:56" s="20" customFormat="1" x14ac:dyDescent="0.25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  <c r="AJ606" s="80"/>
      <c r="AK606" s="80"/>
      <c r="AL606" s="80"/>
      <c r="AM606" s="80"/>
      <c r="AN606" s="80"/>
      <c r="AO606" s="80"/>
      <c r="AP606" s="80"/>
      <c r="AQ606" s="80"/>
      <c r="AR606" s="80"/>
      <c r="AS606" s="80"/>
      <c r="AT606" s="80"/>
      <c r="AU606" s="80"/>
      <c r="AV606" s="80"/>
      <c r="AW606" s="80"/>
      <c r="AX606" s="80"/>
      <c r="AY606" s="80"/>
      <c r="AZ606" s="80"/>
      <c r="BA606" s="80"/>
      <c r="BB606" s="80"/>
      <c r="BC606" s="80"/>
      <c r="BD606" s="80"/>
    </row>
    <row r="607" spans="1:56" s="20" customFormat="1" x14ac:dyDescent="0.25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80"/>
      <c r="AK607" s="80"/>
      <c r="AL607" s="80"/>
      <c r="AM607" s="80"/>
      <c r="AN607" s="80"/>
      <c r="AO607" s="80"/>
      <c r="AP607" s="80"/>
      <c r="AQ607" s="80"/>
      <c r="AR607" s="80"/>
      <c r="AS607" s="80"/>
      <c r="AT607" s="80"/>
      <c r="AU607" s="80"/>
      <c r="AV607" s="80"/>
      <c r="AW607" s="80"/>
      <c r="AX607" s="80"/>
      <c r="AY607" s="80"/>
      <c r="AZ607" s="80"/>
      <c r="BA607" s="80"/>
      <c r="BB607" s="80"/>
      <c r="BC607" s="80"/>
      <c r="BD607" s="80"/>
    </row>
    <row r="608" spans="1:56" s="20" customFormat="1" x14ac:dyDescent="0.25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80"/>
      <c r="AK608" s="80"/>
      <c r="AL608" s="80"/>
      <c r="AM608" s="80"/>
      <c r="AN608" s="80"/>
      <c r="AO608" s="80"/>
      <c r="AP608" s="80"/>
      <c r="AQ608" s="80"/>
      <c r="AR608" s="80"/>
      <c r="AS608" s="80"/>
      <c r="AT608" s="80"/>
      <c r="AU608" s="80"/>
      <c r="AV608" s="80"/>
      <c r="AW608" s="80"/>
      <c r="AX608" s="80"/>
      <c r="AY608" s="80"/>
      <c r="AZ608" s="80"/>
      <c r="BA608" s="80"/>
      <c r="BB608" s="80"/>
      <c r="BC608" s="80"/>
      <c r="BD608" s="80"/>
    </row>
    <row r="609" spans="1:56" s="20" customFormat="1" x14ac:dyDescent="0.25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/>
      <c r="AN609" s="80"/>
      <c r="AO609" s="80"/>
      <c r="AP609" s="80"/>
      <c r="AQ609" s="80"/>
      <c r="AR609" s="80"/>
      <c r="AS609" s="80"/>
      <c r="AT609" s="80"/>
      <c r="AU609" s="80"/>
      <c r="AV609" s="80"/>
      <c r="AW609" s="80"/>
      <c r="AX609" s="80"/>
      <c r="AY609" s="80"/>
      <c r="AZ609" s="80"/>
      <c r="BA609" s="80"/>
      <c r="BB609" s="80"/>
      <c r="BC609" s="80"/>
      <c r="BD609" s="80"/>
    </row>
    <row r="610" spans="1:56" s="20" customFormat="1" x14ac:dyDescent="0.25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  <c r="AP610" s="80"/>
      <c r="AQ610" s="80"/>
      <c r="AR610" s="80"/>
      <c r="AS610" s="80"/>
      <c r="AT610" s="80"/>
      <c r="AU610" s="80"/>
      <c r="AV610" s="80"/>
      <c r="AW610" s="80"/>
      <c r="AX610" s="80"/>
      <c r="AY610" s="80"/>
      <c r="AZ610" s="80"/>
      <c r="BA610" s="80"/>
      <c r="BB610" s="80"/>
      <c r="BC610" s="80"/>
      <c r="BD610" s="80"/>
    </row>
    <row r="611" spans="1:56" s="20" customFormat="1" x14ac:dyDescent="0.25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  <c r="AN611" s="80"/>
      <c r="AO611" s="80"/>
      <c r="AP611" s="80"/>
      <c r="AQ611" s="80"/>
      <c r="AR611" s="80"/>
      <c r="AS611" s="80"/>
      <c r="AT611" s="80"/>
      <c r="AU611" s="80"/>
      <c r="AV611" s="80"/>
      <c r="AW611" s="80"/>
      <c r="AX611" s="80"/>
      <c r="AY611" s="80"/>
      <c r="AZ611" s="80"/>
      <c r="BA611" s="80"/>
      <c r="BB611" s="80"/>
      <c r="BC611" s="80"/>
      <c r="BD611" s="80"/>
    </row>
    <row r="612" spans="1:56" s="20" customFormat="1" x14ac:dyDescent="0.25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  <c r="AN612" s="80"/>
      <c r="AO612" s="80"/>
      <c r="AP612" s="80"/>
      <c r="AQ612" s="80"/>
      <c r="AR612" s="80"/>
      <c r="AS612" s="80"/>
      <c r="AT612" s="80"/>
      <c r="AU612" s="80"/>
      <c r="AV612" s="80"/>
      <c r="AW612" s="80"/>
      <c r="AX612" s="80"/>
      <c r="AY612" s="80"/>
      <c r="AZ612" s="80"/>
      <c r="BA612" s="80"/>
      <c r="BB612" s="80"/>
      <c r="BC612" s="80"/>
      <c r="BD612" s="80"/>
    </row>
    <row r="613" spans="1:56" s="20" customFormat="1" x14ac:dyDescent="0.25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  <c r="AN613" s="80"/>
      <c r="AO613" s="80"/>
      <c r="AP613" s="80"/>
      <c r="AQ613" s="80"/>
      <c r="AR613" s="80"/>
      <c r="AS613" s="80"/>
      <c r="AT613" s="80"/>
      <c r="AU613" s="80"/>
      <c r="AV613" s="80"/>
      <c r="AW613" s="80"/>
      <c r="AX613" s="80"/>
      <c r="AY613" s="80"/>
      <c r="AZ613" s="80"/>
      <c r="BA613" s="80"/>
      <c r="BB613" s="80"/>
      <c r="BC613" s="80"/>
      <c r="BD613" s="80"/>
    </row>
    <row r="614" spans="1:56" s="20" customFormat="1" x14ac:dyDescent="0.25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  <c r="AN614" s="80"/>
      <c r="AO614" s="80"/>
      <c r="AP614" s="80"/>
      <c r="AQ614" s="80"/>
      <c r="AR614" s="80"/>
      <c r="AS614" s="80"/>
      <c r="AT614" s="80"/>
      <c r="AU614" s="80"/>
      <c r="AV614" s="80"/>
      <c r="AW614" s="80"/>
      <c r="AX614" s="80"/>
      <c r="AY614" s="80"/>
      <c r="AZ614" s="80"/>
      <c r="BA614" s="80"/>
      <c r="BB614" s="80"/>
      <c r="BC614" s="80"/>
      <c r="BD614" s="80"/>
    </row>
    <row r="615" spans="1:56" s="20" customFormat="1" x14ac:dyDescent="0.2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  <c r="AN615" s="80"/>
      <c r="AO615" s="80"/>
      <c r="AP615" s="80"/>
      <c r="AQ615" s="80"/>
      <c r="AR615" s="80"/>
      <c r="AS615" s="80"/>
      <c r="AT615" s="80"/>
      <c r="AU615" s="80"/>
      <c r="AV615" s="80"/>
      <c r="AW615" s="80"/>
      <c r="AX615" s="80"/>
      <c r="AY615" s="80"/>
      <c r="AZ615" s="80"/>
      <c r="BA615" s="80"/>
      <c r="BB615" s="80"/>
      <c r="BC615" s="80"/>
      <c r="BD615" s="80"/>
    </row>
    <row r="616" spans="1:56" s="20" customFormat="1" x14ac:dyDescent="0.25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  <c r="AN616" s="80"/>
      <c r="AO616" s="80"/>
      <c r="AP616" s="80"/>
      <c r="AQ616" s="80"/>
      <c r="AR616" s="80"/>
      <c r="AS616" s="80"/>
      <c r="AT616" s="80"/>
      <c r="AU616" s="80"/>
      <c r="AV616" s="80"/>
      <c r="AW616" s="80"/>
      <c r="AX616" s="80"/>
      <c r="AY616" s="80"/>
      <c r="AZ616" s="80"/>
      <c r="BA616" s="80"/>
      <c r="BB616" s="80"/>
      <c r="BC616" s="80"/>
      <c r="BD616" s="80"/>
    </row>
    <row r="617" spans="1:56" s="20" customFormat="1" x14ac:dyDescent="0.25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  <c r="AN617" s="80"/>
      <c r="AO617" s="80"/>
      <c r="AP617" s="80"/>
      <c r="AQ617" s="80"/>
      <c r="AR617" s="80"/>
      <c r="AS617" s="80"/>
      <c r="AT617" s="80"/>
      <c r="AU617" s="80"/>
      <c r="AV617" s="80"/>
      <c r="AW617" s="80"/>
      <c r="AX617" s="80"/>
      <c r="AY617" s="80"/>
      <c r="AZ617" s="80"/>
      <c r="BA617" s="80"/>
      <c r="BB617" s="80"/>
      <c r="BC617" s="80"/>
      <c r="BD617" s="80"/>
    </row>
    <row r="618" spans="1:56" s="20" customFormat="1" x14ac:dyDescent="0.25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  <c r="AN618" s="80"/>
      <c r="AO618" s="80"/>
      <c r="AP618" s="80"/>
      <c r="AQ618" s="80"/>
      <c r="AR618" s="80"/>
      <c r="AS618" s="80"/>
      <c r="AT618" s="80"/>
      <c r="AU618" s="80"/>
      <c r="AV618" s="80"/>
      <c r="AW618" s="80"/>
      <c r="AX618" s="80"/>
      <c r="AY618" s="80"/>
      <c r="AZ618" s="80"/>
      <c r="BA618" s="80"/>
      <c r="BB618" s="80"/>
      <c r="BC618" s="80"/>
      <c r="BD618" s="80"/>
    </row>
    <row r="619" spans="1:56" s="20" customFormat="1" x14ac:dyDescent="0.25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  <c r="AN619" s="80"/>
      <c r="AO619" s="80"/>
      <c r="AP619" s="80"/>
      <c r="AQ619" s="80"/>
      <c r="AR619" s="80"/>
      <c r="AS619" s="80"/>
      <c r="AT619" s="80"/>
      <c r="AU619" s="80"/>
      <c r="AV619" s="80"/>
      <c r="AW619" s="80"/>
      <c r="AX619" s="80"/>
      <c r="AY619" s="80"/>
      <c r="AZ619" s="80"/>
      <c r="BA619" s="80"/>
      <c r="BB619" s="80"/>
      <c r="BC619" s="80"/>
      <c r="BD619" s="80"/>
    </row>
    <row r="620" spans="1:56" s="20" customFormat="1" x14ac:dyDescent="0.25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  <c r="AN620" s="80"/>
      <c r="AO620" s="80"/>
      <c r="AP620" s="80"/>
      <c r="AQ620" s="80"/>
      <c r="AR620" s="80"/>
      <c r="AS620" s="80"/>
      <c r="AT620" s="80"/>
      <c r="AU620" s="80"/>
      <c r="AV620" s="80"/>
      <c r="AW620" s="80"/>
      <c r="AX620" s="80"/>
      <c r="AY620" s="80"/>
      <c r="AZ620" s="80"/>
      <c r="BA620" s="80"/>
      <c r="BB620" s="80"/>
      <c r="BC620" s="80"/>
      <c r="BD620" s="80"/>
    </row>
    <row r="621" spans="1:56" s="20" customFormat="1" x14ac:dyDescent="0.25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  <c r="AN621" s="80"/>
      <c r="AO621" s="80"/>
      <c r="AP621" s="80"/>
      <c r="AQ621" s="80"/>
      <c r="AR621" s="80"/>
      <c r="AS621" s="80"/>
      <c r="AT621" s="80"/>
      <c r="AU621" s="80"/>
      <c r="AV621" s="80"/>
      <c r="AW621" s="80"/>
      <c r="AX621" s="80"/>
      <c r="AY621" s="80"/>
      <c r="AZ621" s="80"/>
      <c r="BA621" s="80"/>
      <c r="BB621" s="80"/>
      <c r="BC621" s="80"/>
      <c r="BD621" s="80"/>
    </row>
    <row r="622" spans="1:56" s="20" customFormat="1" x14ac:dyDescent="0.25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  <c r="AN622" s="80"/>
      <c r="AO622" s="80"/>
      <c r="AP622" s="80"/>
      <c r="AQ622" s="80"/>
      <c r="AR622" s="80"/>
      <c r="AS622" s="80"/>
      <c r="AT622" s="80"/>
      <c r="AU622" s="80"/>
      <c r="AV622" s="80"/>
      <c r="AW622" s="80"/>
      <c r="AX622" s="80"/>
      <c r="AY622" s="80"/>
      <c r="AZ622" s="80"/>
      <c r="BA622" s="80"/>
      <c r="BB622" s="80"/>
      <c r="BC622" s="80"/>
      <c r="BD622" s="80"/>
    </row>
    <row r="623" spans="1:56" s="20" customFormat="1" x14ac:dyDescent="0.25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  <c r="AN623" s="80"/>
      <c r="AO623" s="80"/>
      <c r="AP623" s="80"/>
      <c r="AQ623" s="80"/>
      <c r="AR623" s="80"/>
      <c r="AS623" s="80"/>
      <c r="AT623" s="80"/>
      <c r="AU623" s="80"/>
      <c r="AV623" s="80"/>
      <c r="AW623" s="80"/>
      <c r="AX623" s="80"/>
      <c r="AY623" s="80"/>
      <c r="AZ623" s="80"/>
      <c r="BA623" s="80"/>
      <c r="BB623" s="80"/>
      <c r="BC623" s="80"/>
      <c r="BD623" s="80"/>
    </row>
    <row r="624" spans="1:56" s="20" customFormat="1" x14ac:dyDescent="0.25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  <c r="AN624" s="80"/>
      <c r="AO624" s="80"/>
      <c r="AP624" s="80"/>
      <c r="AQ624" s="80"/>
      <c r="AR624" s="80"/>
      <c r="AS624" s="80"/>
      <c r="AT624" s="80"/>
      <c r="AU624" s="80"/>
      <c r="AV624" s="80"/>
      <c r="AW624" s="80"/>
      <c r="AX624" s="80"/>
      <c r="AY624" s="80"/>
      <c r="AZ624" s="80"/>
      <c r="BA624" s="80"/>
      <c r="BB624" s="80"/>
      <c r="BC624" s="80"/>
      <c r="BD624" s="80"/>
    </row>
    <row r="625" spans="1:56" s="20" customFormat="1" x14ac:dyDescent="0.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  <c r="AN625" s="80"/>
      <c r="AO625" s="80"/>
      <c r="AP625" s="80"/>
      <c r="AQ625" s="80"/>
      <c r="AR625" s="80"/>
      <c r="AS625" s="80"/>
      <c r="AT625" s="80"/>
      <c r="AU625" s="80"/>
      <c r="AV625" s="80"/>
      <c r="AW625" s="80"/>
      <c r="AX625" s="80"/>
      <c r="AY625" s="80"/>
      <c r="AZ625" s="80"/>
      <c r="BA625" s="80"/>
      <c r="BB625" s="80"/>
      <c r="BC625" s="80"/>
      <c r="BD625" s="80"/>
    </row>
    <row r="626" spans="1:56" s="20" customFormat="1" x14ac:dyDescent="0.25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  <c r="AN626" s="80"/>
      <c r="AO626" s="80"/>
      <c r="AP626" s="80"/>
      <c r="AQ626" s="80"/>
      <c r="AR626" s="80"/>
      <c r="AS626" s="80"/>
      <c r="AT626" s="80"/>
      <c r="AU626" s="80"/>
      <c r="AV626" s="80"/>
      <c r="AW626" s="80"/>
      <c r="AX626" s="80"/>
      <c r="AY626" s="80"/>
      <c r="AZ626" s="80"/>
      <c r="BA626" s="80"/>
      <c r="BB626" s="80"/>
      <c r="BC626" s="80"/>
      <c r="BD626" s="80"/>
    </row>
    <row r="627" spans="1:56" s="20" customFormat="1" x14ac:dyDescent="0.25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  <c r="AN627" s="80"/>
      <c r="AO627" s="80"/>
      <c r="AP627" s="80"/>
      <c r="AQ627" s="80"/>
      <c r="AR627" s="80"/>
      <c r="AS627" s="80"/>
      <c r="AT627" s="80"/>
      <c r="AU627" s="80"/>
      <c r="AV627" s="80"/>
      <c r="AW627" s="80"/>
      <c r="AX627" s="80"/>
      <c r="AY627" s="80"/>
      <c r="AZ627" s="80"/>
      <c r="BA627" s="80"/>
      <c r="BB627" s="80"/>
      <c r="BC627" s="80"/>
      <c r="BD627" s="80"/>
    </row>
    <row r="628" spans="1:56" s="20" customFormat="1" x14ac:dyDescent="0.25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  <c r="AN628" s="80"/>
      <c r="AO628" s="80"/>
      <c r="AP628" s="80"/>
      <c r="AQ628" s="80"/>
      <c r="AR628" s="80"/>
      <c r="AS628" s="80"/>
      <c r="AT628" s="80"/>
      <c r="AU628" s="80"/>
      <c r="AV628" s="80"/>
      <c r="AW628" s="80"/>
      <c r="AX628" s="80"/>
      <c r="AY628" s="80"/>
      <c r="AZ628" s="80"/>
      <c r="BA628" s="80"/>
      <c r="BB628" s="80"/>
      <c r="BC628" s="80"/>
      <c r="BD628" s="80"/>
    </row>
    <row r="629" spans="1:56" s="20" customFormat="1" x14ac:dyDescent="0.25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  <c r="AN629" s="80"/>
      <c r="AO629" s="80"/>
      <c r="AP629" s="80"/>
      <c r="AQ629" s="80"/>
      <c r="AR629" s="80"/>
      <c r="AS629" s="80"/>
      <c r="AT629" s="80"/>
      <c r="AU629" s="80"/>
      <c r="AV629" s="80"/>
      <c r="AW629" s="80"/>
      <c r="AX629" s="80"/>
      <c r="AY629" s="80"/>
      <c r="AZ629" s="80"/>
      <c r="BA629" s="80"/>
      <c r="BB629" s="80"/>
      <c r="BC629" s="80"/>
      <c r="BD629" s="80"/>
    </row>
    <row r="630" spans="1:56" s="20" customFormat="1" x14ac:dyDescent="0.25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  <c r="AH630" s="80"/>
      <c r="AI630" s="80"/>
      <c r="AJ630" s="80"/>
      <c r="AK630" s="80"/>
      <c r="AL630" s="80"/>
      <c r="AM630" s="80"/>
      <c r="AN630" s="80"/>
      <c r="AO630" s="80"/>
      <c r="AP630" s="80"/>
      <c r="AQ630" s="80"/>
      <c r="AR630" s="80"/>
      <c r="AS630" s="80"/>
      <c r="AT630" s="80"/>
      <c r="AU630" s="80"/>
      <c r="AV630" s="80"/>
      <c r="AW630" s="80"/>
      <c r="AX630" s="80"/>
      <c r="AY630" s="80"/>
      <c r="AZ630" s="80"/>
      <c r="BA630" s="80"/>
      <c r="BB630" s="80"/>
      <c r="BC630" s="80"/>
      <c r="BD630" s="80"/>
    </row>
    <row r="631" spans="1:56" s="20" customFormat="1" x14ac:dyDescent="0.25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80"/>
      <c r="AK631" s="80"/>
      <c r="AL631" s="80"/>
      <c r="AM631" s="80"/>
      <c r="AN631" s="80"/>
      <c r="AO631" s="80"/>
      <c r="AP631" s="80"/>
      <c r="AQ631" s="80"/>
      <c r="AR631" s="80"/>
      <c r="AS631" s="80"/>
      <c r="AT631" s="80"/>
      <c r="AU631" s="80"/>
      <c r="AV631" s="80"/>
      <c r="AW631" s="80"/>
      <c r="AX631" s="80"/>
      <c r="AY631" s="80"/>
      <c r="AZ631" s="80"/>
      <c r="BA631" s="80"/>
      <c r="BB631" s="80"/>
      <c r="BC631" s="80"/>
      <c r="BD631" s="80"/>
    </row>
    <row r="632" spans="1:56" s="20" customFormat="1" x14ac:dyDescent="0.25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80"/>
      <c r="AK632" s="80"/>
      <c r="AL632" s="80"/>
      <c r="AM632" s="80"/>
      <c r="AN632" s="80"/>
      <c r="AO632" s="80"/>
      <c r="AP632" s="80"/>
      <c r="AQ632" s="80"/>
      <c r="AR632" s="80"/>
      <c r="AS632" s="80"/>
      <c r="AT632" s="80"/>
      <c r="AU632" s="80"/>
      <c r="AV632" s="80"/>
      <c r="AW632" s="80"/>
      <c r="AX632" s="80"/>
      <c r="AY632" s="80"/>
      <c r="AZ632" s="80"/>
      <c r="BA632" s="80"/>
      <c r="BB632" s="80"/>
      <c r="BC632" s="80"/>
      <c r="BD632" s="80"/>
    </row>
    <row r="633" spans="1:56" s="20" customFormat="1" x14ac:dyDescent="0.25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  <c r="AN633" s="80"/>
      <c r="AO633" s="80"/>
      <c r="AP633" s="80"/>
      <c r="AQ633" s="80"/>
      <c r="AR633" s="80"/>
      <c r="AS633" s="80"/>
      <c r="AT633" s="80"/>
      <c r="AU633" s="80"/>
      <c r="AV633" s="80"/>
      <c r="AW633" s="80"/>
      <c r="AX633" s="80"/>
      <c r="AY633" s="80"/>
      <c r="AZ633" s="80"/>
      <c r="BA633" s="80"/>
      <c r="BB633" s="80"/>
      <c r="BC633" s="80"/>
      <c r="BD633" s="80"/>
    </row>
    <row r="634" spans="1:56" s="20" customFormat="1" x14ac:dyDescent="0.25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  <c r="AN634" s="80"/>
      <c r="AO634" s="80"/>
      <c r="AP634" s="80"/>
      <c r="AQ634" s="80"/>
      <c r="AR634" s="80"/>
      <c r="AS634" s="80"/>
      <c r="AT634" s="80"/>
      <c r="AU634" s="80"/>
      <c r="AV634" s="80"/>
      <c r="AW634" s="80"/>
      <c r="AX634" s="80"/>
      <c r="AY634" s="80"/>
      <c r="AZ634" s="80"/>
      <c r="BA634" s="80"/>
      <c r="BB634" s="80"/>
      <c r="BC634" s="80"/>
      <c r="BD634" s="80"/>
    </row>
    <row r="635" spans="1:56" s="20" customFormat="1" x14ac:dyDescent="0.2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80"/>
      <c r="AK635" s="80"/>
      <c r="AL635" s="80"/>
      <c r="AM635" s="80"/>
      <c r="AN635" s="80"/>
      <c r="AO635" s="80"/>
      <c r="AP635" s="80"/>
      <c r="AQ635" s="80"/>
      <c r="AR635" s="80"/>
      <c r="AS635" s="80"/>
      <c r="AT635" s="80"/>
      <c r="AU635" s="80"/>
      <c r="AV635" s="80"/>
      <c r="AW635" s="80"/>
      <c r="AX635" s="80"/>
      <c r="AY635" s="80"/>
      <c r="AZ635" s="80"/>
      <c r="BA635" s="80"/>
      <c r="BB635" s="80"/>
      <c r="BC635" s="80"/>
      <c r="BD635" s="80"/>
    </row>
    <row r="636" spans="1:56" s="20" customFormat="1" x14ac:dyDescent="0.25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  <c r="AN636" s="80"/>
      <c r="AO636" s="80"/>
      <c r="AP636" s="80"/>
      <c r="AQ636" s="80"/>
      <c r="AR636" s="80"/>
      <c r="AS636" s="80"/>
      <c r="AT636" s="80"/>
      <c r="AU636" s="80"/>
      <c r="AV636" s="80"/>
      <c r="AW636" s="80"/>
      <c r="AX636" s="80"/>
      <c r="AY636" s="80"/>
      <c r="AZ636" s="80"/>
      <c r="BA636" s="80"/>
      <c r="BB636" s="80"/>
      <c r="BC636" s="80"/>
      <c r="BD636" s="80"/>
    </row>
    <row r="637" spans="1:56" s="20" customFormat="1" x14ac:dyDescent="0.25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  <c r="AN637" s="80"/>
      <c r="AO637" s="80"/>
      <c r="AP637" s="80"/>
      <c r="AQ637" s="80"/>
      <c r="AR637" s="80"/>
      <c r="AS637" s="80"/>
      <c r="AT637" s="80"/>
      <c r="AU637" s="80"/>
      <c r="AV637" s="80"/>
      <c r="AW637" s="80"/>
      <c r="AX637" s="80"/>
      <c r="AY637" s="80"/>
      <c r="AZ637" s="80"/>
      <c r="BA637" s="80"/>
      <c r="BB637" s="80"/>
      <c r="BC637" s="80"/>
      <c r="BD637" s="80"/>
    </row>
    <row r="638" spans="1:56" s="20" customFormat="1" x14ac:dyDescent="0.25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  <c r="AH638" s="80"/>
      <c r="AI638" s="80"/>
      <c r="AJ638" s="80"/>
      <c r="AK638" s="80"/>
      <c r="AL638" s="80"/>
      <c r="AM638" s="80"/>
      <c r="AN638" s="80"/>
      <c r="AO638" s="80"/>
      <c r="AP638" s="80"/>
      <c r="AQ638" s="80"/>
      <c r="AR638" s="80"/>
      <c r="AS638" s="80"/>
      <c r="AT638" s="80"/>
      <c r="AU638" s="80"/>
      <c r="AV638" s="80"/>
      <c r="AW638" s="80"/>
      <c r="AX638" s="80"/>
      <c r="AY638" s="80"/>
      <c r="AZ638" s="80"/>
      <c r="BA638" s="80"/>
      <c r="BB638" s="80"/>
      <c r="BC638" s="80"/>
      <c r="BD638" s="80"/>
    </row>
    <row r="639" spans="1:56" s="20" customFormat="1" x14ac:dyDescent="0.25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  <c r="AN639" s="80"/>
      <c r="AO639" s="80"/>
      <c r="AP639" s="80"/>
      <c r="AQ639" s="80"/>
      <c r="AR639" s="80"/>
      <c r="AS639" s="80"/>
      <c r="AT639" s="80"/>
      <c r="AU639" s="80"/>
      <c r="AV639" s="80"/>
      <c r="AW639" s="80"/>
      <c r="AX639" s="80"/>
      <c r="AY639" s="80"/>
      <c r="AZ639" s="80"/>
      <c r="BA639" s="80"/>
      <c r="BB639" s="80"/>
      <c r="BC639" s="80"/>
      <c r="BD639" s="80"/>
    </row>
    <row r="640" spans="1:56" s="20" customFormat="1" x14ac:dyDescent="0.25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  <c r="AN640" s="80"/>
      <c r="AO640" s="80"/>
      <c r="AP640" s="80"/>
      <c r="AQ640" s="80"/>
      <c r="AR640" s="80"/>
      <c r="AS640" s="80"/>
      <c r="AT640" s="80"/>
      <c r="AU640" s="80"/>
      <c r="AV640" s="80"/>
      <c r="AW640" s="80"/>
      <c r="AX640" s="80"/>
      <c r="AY640" s="80"/>
      <c r="AZ640" s="80"/>
      <c r="BA640" s="80"/>
      <c r="BB640" s="80"/>
      <c r="BC640" s="80"/>
      <c r="BD640" s="80"/>
    </row>
    <row r="641" spans="1:56" s="20" customFormat="1" x14ac:dyDescent="0.25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  <c r="AN641" s="80"/>
      <c r="AO641" s="80"/>
      <c r="AP641" s="80"/>
      <c r="AQ641" s="80"/>
      <c r="AR641" s="80"/>
      <c r="AS641" s="80"/>
      <c r="AT641" s="80"/>
      <c r="AU641" s="80"/>
      <c r="AV641" s="80"/>
      <c r="AW641" s="80"/>
      <c r="AX641" s="80"/>
      <c r="AY641" s="80"/>
      <c r="AZ641" s="80"/>
      <c r="BA641" s="80"/>
      <c r="BB641" s="80"/>
      <c r="BC641" s="80"/>
      <c r="BD641" s="80"/>
    </row>
    <row r="642" spans="1:56" s="20" customFormat="1" x14ac:dyDescent="0.25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  <c r="AN642" s="80"/>
      <c r="AO642" s="80"/>
      <c r="AP642" s="80"/>
      <c r="AQ642" s="80"/>
      <c r="AR642" s="80"/>
      <c r="AS642" s="80"/>
      <c r="AT642" s="80"/>
      <c r="AU642" s="80"/>
      <c r="AV642" s="80"/>
      <c r="AW642" s="80"/>
      <c r="AX642" s="80"/>
      <c r="AY642" s="80"/>
      <c r="AZ642" s="80"/>
      <c r="BA642" s="80"/>
      <c r="BB642" s="80"/>
      <c r="BC642" s="80"/>
      <c r="BD642" s="80"/>
    </row>
    <row r="643" spans="1:56" s="20" customFormat="1" x14ac:dyDescent="0.25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  <c r="AN643" s="80"/>
      <c r="AO643" s="80"/>
      <c r="AP643" s="80"/>
      <c r="AQ643" s="80"/>
      <c r="AR643" s="80"/>
      <c r="AS643" s="80"/>
      <c r="AT643" s="80"/>
      <c r="AU643" s="80"/>
      <c r="AV643" s="80"/>
      <c r="AW643" s="80"/>
      <c r="AX643" s="80"/>
      <c r="AY643" s="80"/>
      <c r="AZ643" s="80"/>
      <c r="BA643" s="80"/>
      <c r="BB643" s="80"/>
      <c r="BC643" s="80"/>
      <c r="BD643" s="80"/>
    </row>
    <row r="644" spans="1:56" s="20" customFormat="1" x14ac:dyDescent="0.25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  <c r="AN644" s="80"/>
      <c r="AO644" s="80"/>
      <c r="AP644" s="80"/>
      <c r="AQ644" s="80"/>
      <c r="AR644" s="80"/>
      <c r="AS644" s="80"/>
      <c r="AT644" s="80"/>
      <c r="AU644" s="80"/>
      <c r="AV644" s="80"/>
      <c r="AW644" s="80"/>
      <c r="AX644" s="80"/>
      <c r="AY644" s="80"/>
      <c r="AZ644" s="80"/>
      <c r="BA644" s="80"/>
      <c r="BB644" s="80"/>
      <c r="BC644" s="80"/>
      <c r="BD644" s="80"/>
    </row>
    <row r="645" spans="1:56" s="20" customFormat="1" x14ac:dyDescent="0.2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  <c r="AN645" s="80"/>
      <c r="AO645" s="80"/>
      <c r="AP645" s="80"/>
      <c r="AQ645" s="80"/>
      <c r="AR645" s="80"/>
      <c r="AS645" s="80"/>
      <c r="AT645" s="80"/>
      <c r="AU645" s="80"/>
      <c r="AV645" s="80"/>
      <c r="AW645" s="80"/>
      <c r="AX645" s="80"/>
      <c r="AY645" s="80"/>
      <c r="AZ645" s="80"/>
      <c r="BA645" s="80"/>
      <c r="BB645" s="80"/>
      <c r="BC645" s="80"/>
      <c r="BD645" s="80"/>
    </row>
    <row r="646" spans="1:56" s="20" customFormat="1" x14ac:dyDescent="0.25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  <c r="AN646" s="80"/>
      <c r="AO646" s="80"/>
      <c r="AP646" s="80"/>
      <c r="AQ646" s="80"/>
      <c r="AR646" s="80"/>
      <c r="AS646" s="80"/>
      <c r="AT646" s="80"/>
      <c r="AU646" s="80"/>
      <c r="AV646" s="80"/>
      <c r="AW646" s="80"/>
      <c r="AX646" s="80"/>
      <c r="AY646" s="80"/>
      <c r="AZ646" s="80"/>
      <c r="BA646" s="80"/>
      <c r="BB646" s="80"/>
      <c r="BC646" s="80"/>
      <c r="BD646" s="80"/>
    </row>
    <row r="647" spans="1:56" s="20" customFormat="1" x14ac:dyDescent="0.25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  <c r="AN647" s="80"/>
      <c r="AO647" s="80"/>
      <c r="AP647" s="80"/>
      <c r="AQ647" s="80"/>
      <c r="AR647" s="80"/>
      <c r="AS647" s="80"/>
      <c r="AT647" s="80"/>
      <c r="AU647" s="80"/>
      <c r="AV647" s="80"/>
      <c r="AW647" s="80"/>
      <c r="AX647" s="80"/>
      <c r="AY647" s="80"/>
      <c r="AZ647" s="80"/>
      <c r="BA647" s="80"/>
      <c r="BB647" s="80"/>
      <c r="BC647" s="80"/>
      <c r="BD647" s="80"/>
    </row>
    <row r="648" spans="1:56" s="20" customFormat="1" x14ac:dyDescent="0.25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  <c r="AN648" s="80"/>
      <c r="AO648" s="80"/>
      <c r="AP648" s="80"/>
      <c r="AQ648" s="80"/>
      <c r="AR648" s="80"/>
      <c r="AS648" s="80"/>
      <c r="AT648" s="80"/>
      <c r="AU648" s="80"/>
      <c r="AV648" s="80"/>
      <c r="AW648" s="80"/>
      <c r="AX648" s="80"/>
      <c r="AY648" s="80"/>
      <c r="AZ648" s="80"/>
      <c r="BA648" s="80"/>
      <c r="BB648" s="80"/>
      <c r="BC648" s="80"/>
      <c r="BD648" s="80"/>
    </row>
    <row r="649" spans="1:56" s="20" customFormat="1" x14ac:dyDescent="0.25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  <c r="AN649" s="80"/>
      <c r="AO649" s="80"/>
      <c r="AP649" s="80"/>
      <c r="AQ649" s="80"/>
      <c r="AR649" s="80"/>
      <c r="AS649" s="80"/>
      <c r="AT649" s="80"/>
      <c r="AU649" s="80"/>
      <c r="AV649" s="80"/>
      <c r="AW649" s="80"/>
      <c r="AX649" s="80"/>
      <c r="AY649" s="80"/>
      <c r="AZ649" s="80"/>
      <c r="BA649" s="80"/>
      <c r="BB649" s="80"/>
      <c r="BC649" s="80"/>
      <c r="BD649" s="80"/>
    </row>
    <row r="650" spans="1:56" s="20" customFormat="1" x14ac:dyDescent="0.25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  <c r="AN650" s="80"/>
      <c r="AO650" s="80"/>
      <c r="AP650" s="80"/>
      <c r="AQ650" s="80"/>
      <c r="AR650" s="80"/>
      <c r="AS650" s="80"/>
      <c r="AT650" s="80"/>
      <c r="AU650" s="80"/>
      <c r="AV650" s="80"/>
      <c r="AW650" s="80"/>
      <c r="AX650" s="80"/>
      <c r="AY650" s="80"/>
      <c r="AZ650" s="80"/>
      <c r="BA650" s="80"/>
      <c r="BB650" s="80"/>
      <c r="BC650" s="80"/>
      <c r="BD650" s="80"/>
    </row>
    <row r="651" spans="1:56" s="20" customFormat="1" x14ac:dyDescent="0.25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  <c r="AN651" s="80"/>
      <c r="AO651" s="80"/>
      <c r="AP651" s="80"/>
      <c r="AQ651" s="80"/>
      <c r="AR651" s="80"/>
      <c r="AS651" s="80"/>
      <c r="AT651" s="80"/>
      <c r="AU651" s="80"/>
      <c r="AV651" s="80"/>
      <c r="AW651" s="80"/>
      <c r="AX651" s="80"/>
      <c r="AY651" s="80"/>
      <c r="AZ651" s="80"/>
      <c r="BA651" s="80"/>
      <c r="BB651" s="80"/>
      <c r="BC651" s="80"/>
      <c r="BD651" s="80"/>
    </row>
    <row r="652" spans="1:56" s="20" customFormat="1" x14ac:dyDescent="0.25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  <c r="AN652" s="80"/>
      <c r="AO652" s="80"/>
      <c r="AP652" s="80"/>
      <c r="AQ652" s="80"/>
      <c r="AR652" s="80"/>
      <c r="AS652" s="80"/>
      <c r="AT652" s="80"/>
      <c r="AU652" s="80"/>
      <c r="AV652" s="80"/>
      <c r="AW652" s="80"/>
      <c r="AX652" s="80"/>
      <c r="AY652" s="80"/>
      <c r="AZ652" s="80"/>
      <c r="BA652" s="80"/>
      <c r="BB652" s="80"/>
      <c r="BC652" s="80"/>
      <c r="BD652" s="80"/>
    </row>
    <row r="653" spans="1:56" s="20" customFormat="1" x14ac:dyDescent="0.25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  <c r="AN653" s="80"/>
      <c r="AO653" s="80"/>
      <c r="AP653" s="80"/>
      <c r="AQ653" s="80"/>
      <c r="AR653" s="80"/>
      <c r="AS653" s="80"/>
      <c r="AT653" s="80"/>
      <c r="AU653" s="80"/>
      <c r="AV653" s="80"/>
      <c r="AW653" s="80"/>
      <c r="AX653" s="80"/>
      <c r="AY653" s="80"/>
      <c r="AZ653" s="80"/>
      <c r="BA653" s="80"/>
      <c r="BB653" s="80"/>
      <c r="BC653" s="80"/>
      <c r="BD653" s="80"/>
    </row>
    <row r="654" spans="1:56" s="20" customFormat="1" x14ac:dyDescent="0.25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  <c r="AN654" s="80"/>
      <c r="AO654" s="80"/>
      <c r="AP654" s="80"/>
      <c r="AQ654" s="80"/>
      <c r="AR654" s="80"/>
      <c r="AS654" s="80"/>
      <c r="AT654" s="80"/>
      <c r="AU654" s="80"/>
      <c r="AV654" s="80"/>
      <c r="AW654" s="80"/>
      <c r="AX654" s="80"/>
      <c r="AY654" s="80"/>
      <c r="AZ654" s="80"/>
      <c r="BA654" s="80"/>
      <c r="BB654" s="80"/>
      <c r="BC654" s="80"/>
      <c r="BD654" s="80"/>
    </row>
    <row r="655" spans="1:56" s="20" customFormat="1" x14ac:dyDescent="0.2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  <c r="AN655" s="80"/>
      <c r="AO655" s="80"/>
      <c r="AP655" s="80"/>
      <c r="AQ655" s="80"/>
      <c r="AR655" s="80"/>
      <c r="AS655" s="80"/>
      <c r="AT655" s="80"/>
      <c r="AU655" s="80"/>
      <c r="AV655" s="80"/>
      <c r="AW655" s="80"/>
      <c r="AX655" s="80"/>
      <c r="AY655" s="80"/>
      <c r="AZ655" s="80"/>
      <c r="BA655" s="80"/>
      <c r="BB655" s="80"/>
      <c r="BC655" s="80"/>
      <c r="BD655" s="80"/>
    </row>
    <row r="656" spans="1:56" s="20" customFormat="1" x14ac:dyDescent="0.25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  <c r="AN656" s="80"/>
      <c r="AO656" s="80"/>
      <c r="AP656" s="80"/>
      <c r="AQ656" s="80"/>
      <c r="AR656" s="80"/>
      <c r="AS656" s="80"/>
      <c r="AT656" s="80"/>
      <c r="AU656" s="80"/>
      <c r="AV656" s="80"/>
      <c r="AW656" s="80"/>
      <c r="AX656" s="80"/>
      <c r="AY656" s="80"/>
      <c r="AZ656" s="80"/>
      <c r="BA656" s="80"/>
      <c r="BB656" s="80"/>
      <c r="BC656" s="80"/>
      <c r="BD656" s="80"/>
    </row>
    <row r="657" spans="1:56" s="20" customFormat="1" x14ac:dyDescent="0.25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  <c r="AN657" s="80"/>
      <c r="AO657" s="80"/>
      <c r="AP657" s="80"/>
      <c r="AQ657" s="80"/>
      <c r="AR657" s="80"/>
      <c r="AS657" s="80"/>
      <c r="AT657" s="80"/>
      <c r="AU657" s="80"/>
      <c r="AV657" s="80"/>
      <c r="AW657" s="80"/>
      <c r="AX657" s="80"/>
      <c r="AY657" s="80"/>
      <c r="AZ657" s="80"/>
      <c r="BA657" s="80"/>
      <c r="BB657" s="80"/>
      <c r="BC657" s="80"/>
      <c r="BD657" s="80"/>
    </row>
    <row r="658" spans="1:56" s="20" customFormat="1" x14ac:dyDescent="0.25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  <c r="AD658" s="80"/>
      <c r="AE658" s="80"/>
      <c r="AF658" s="80"/>
      <c r="AG658" s="80"/>
      <c r="AH658" s="80"/>
      <c r="AI658" s="80"/>
      <c r="AJ658" s="80"/>
      <c r="AK658" s="80"/>
      <c r="AL658" s="80"/>
      <c r="AM658" s="80"/>
      <c r="AN658" s="80"/>
      <c r="AO658" s="80"/>
      <c r="AP658" s="80"/>
      <c r="AQ658" s="80"/>
      <c r="AR658" s="80"/>
      <c r="AS658" s="80"/>
      <c r="AT658" s="80"/>
      <c r="AU658" s="80"/>
      <c r="AV658" s="80"/>
      <c r="AW658" s="80"/>
      <c r="AX658" s="80"/>
      <c r="AY658" s="80"/>
      <c r="AZ658" s="80"/>
      <c r="BA658" s="80"/>
      <c r="BB658" s="80"/>
      <c r="BC658" s="80"/>
      <c r="BD658" s="80"/>
    </row>
    <row r="659" spans="1:56" s="20" customFormat="1" x14ac:dyDescent="0.25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  <c r="AH659" s="80"/>
      <c r="AI659" s="80"/>
      <c r="AJ659" s="80"/>
      <c r="AK659" s="80"/>
      <c r="AL659" s="80"/>
      <c r="AM659" s="80"/>
      <c r="AN659" s="80"/>
      <c r="AO659" s="80"/>
      <c r="AP659" s="80"/>
      <c r="AQ659" s="80"/>
      <c r="AR659" s="80"/>
      <c r="AS659" s="80"/>
      <c r="AT659" s="80"/>
      <c r="AU659" s="80"/>
      <c r="AV659" s="80"/>
      <c r="AW659" s="80"/>
      <c r="AX659" s="80"/>
      <c r="AY659" s="80"/>
      <c r="AZ659" s="80"/>
      <c r="BA659" s="80"/>
      <c r="BB659" s="80"/>
      <c r="BC659" s="80"/>
      <c r="BD659" s="80"/>
    </row>
    <row r="660" spans="1:56" s="20" customFormat="1" x14ac:dyDescent="0.25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  <c r="AH660" s="80"/>
      <c r="AI660" s="80"/>
      <c r="AJ660" s="80"/>
      <c r="AK660" s="80"/>
      <c r="AL660" s="80"/>
      <c r="AM660" s="80"/>
      <c r="AN660" s="80"/>
      <c r="AO660" s="80"/>
      <c r="AP660" s="80"/>
      <c r="AQ660" s="80"/>
      <c r="AR660" s="80"/>
      <c r="AS660" s="80"/>
      <c r="AT660" s="80"/>
      <c r="AU660" s="80"/>
      <c r="AV660" s="80"/>
      <c r="AW660" s="80"/>
      <c r="AX660" s="80"/>
      <c r="AY660" s="80"/>
      <c r="AZ660" s="80"/>
      <c r="BA660" s="80"/>
      <c r="BB660" s="80"/>
      <c r="BC660" s="80"/>
      <c r="BD660" s="80"/>
    </row>
    <row r="661" spans="1:56" s="20" customFormat="1" x14ac:dyDescent="0.25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  <c r="AH661" s="80"/>
      <c r="AI661" s="80"/>
      <c r="AJ661" s="80"/>
      <c r="AK661" s="80"/>
      <c r="AL661" s="80"/>
      <c r="AM661" s="80"/>
      <c r="AN661" s="80"/>
      <c r="AO661" s="80"/>
      <c r="AP661" s="80"/>
      <c r="AQ661" s="80"/>
      <c r="AR661" s="80"/>
      <c r="AS661" s="80"/>
      <c r="AT661" s="80"/>
      <c r="AU661" s="80"/>
      <c r="AV661" s="80"/>
      <c r="AW661" s="80"/>
      <c r="AX661" s="80"/>
      <c r="AY661" s="80"/>
      <c r="AZ661" s="80"/>
      <c r="BA661" s="80"/>
      <c r="BB661" s="80"/>
      <c r="BC661" s="80"/>
      <c r="BD661" s="80"/>
    </row>
    <row r="662" spans="1:56" s="20" customFormat="1" x14ac:dyDescent="0.25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  <c r="AH662" s="80"/>
      <c r="AI662" s="80"/>
      <c r="AJ662" s="80"/>
      <c r="AK662" s="80"/>
      <c r="AL662" s="80"/>
      <c r="AM662" s="80"/>
      <c r="AN662" s="80"/>
      <c r="AO662" s="80"/>
      <c r="AP662" s="80"/>
      <c r="AQ662" s="80"/>
      <c r="AR662" s="80"/>
      <c r="AS662" s="80"/>
      <c r="AT662" s="80"/>
      <c r="AU662" s="80"/>
      <c r="AV662" s="80"/>
      <c r="AW662" s="80"/>
      <c r="AX662" s="80"/>
      <c r="AY662" s="80"/>
      <c r="AZ662" s="80"/>
      <c r="BA662" s="80"/>
      <c r="BB662" s="80"/>
      <c r="BC662" s="80"/>
      <c r="BD662" s="80"/>
    </row>
    <row r="663" spans="1:56" s="20" customFormat="1" x14ac:dyDescent="0.25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  <c r="AH663" s="80"/>
      <c r="AI663" s="80"/>
      <c r="AJ663" s="80"/>
      <c r="AK663" s="80"/>
      <c r="AL663" s="80"/>
      <c r="AM663" s="80"/>
      <c r="AN663" s="80"/>
      <c r="AO663" s="80"/>
      <c r="AP663" s="80"/>
      <c r="AQ663" s="80"/>
      <c r="AR663" s="80"/>
      <c r="AS663" s="80"/>
      <c r="AT663" s="80"/>
      <c r="AU663" s="80"/>
      <c r="AV663" s="80"/>
      <c r="AW663" s="80"/>
      <c r="AX663" s="80"/>
      <c r="AY663" s="80"/>
      <c r="AZ663" s="80"/>
      <c r="BA663" s="80"/>
      <c r="BB663" s="80"/>
      <c r="BC663" s="80"/>
      <c r="BD663" s="80"/>
    </row>
    <row r="664" spans="1:56" s="20" customFormat="1" x14ac:dyDescent="0.25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  <c r="AH664" s="80"/>
      <c r="AI664" s="80"/>
      <c r="AJ664" s="80"/>
      <c r="AK664" s="80"/>
      <c r="AL664" s="80"/>
      <c r="AM664" s="80"/>
      <c r="AN664" s="80"/>
      <c r="AO664" s="80"/>
      <c r="AP664" s="80"/>
      <c r="AQ664" s="80"/>
      <c r="AR664" s="80"/>
      <c r="AS664" s="80"/>
      <c r="AT664" s="80"/>
      <c r="AU664" s="80"/>
      <c r="AV664" s="80"/>
      <c r="AW664" s="80"/>
      <c r="AX664" s="80"/>
      <c r="AY664" s="80"/>
      <c r="AZ664" s="80"/>
      <c r="BA664" s="80"/>
      <c r="BB664" s="80"/>
      <c r="BC664" s="80"/>
      <c r="BD664" s="80"/>
    </row>
    <row r="665" spans="1:56" s="20" customFormat="1" x14ac:dyDescent="0.2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80"/>
      <c r="AK665" s="80"/>
      <c r="AL665" s="80"/>
      <c r="AM665" s="80"/>
      <c r="AN665" s="80"/>
      <c r="AO665" s="80"/>
      <c r="AP665" s="80"/>
      <c r="AQ665" s="80"/>
      <c r="AR665" s="80"/>
      <c r="AS665" s="80"/>
      <c r="AT665" s="80"/>
      <c r="AU665" s="80"/>
      <c r="AV665" s="80"/>
      <c r="AW665" s="80"/>
      <c r="AX665" s="80"/>
      <c r="AY665" s="80"/>
      <c r="AZ665" s="80"/>
      <c r="BA665" s="80"/>
      <c r="BB665" s="80"/>
      <c r="BC665" s="80"/>
      <c r="BD665" s="80"/>
    </row>
    <row r="666" spans="1:56" s="20" customFormat="1" x14ac:dyDescent="0.25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80"/>
      <c r="AK666" s="80"/>
      <c r="AL666" s="80"/>
      <c r="AM666" s="80"/>
      <c r="AN666" s="80"/>
      <c r="AO666" s="80"/>
      <c r="AP666" s="80"/>
      <c r="AQ666" s="80"/>
      <c r="AR666" s="80"/>
      <c r="AS666" s="80"/>
      <c r="AT666" s="80"/>
      <c r="AU666" s="80"/>
      <c r="AV666" s="80"/>
      <c r="AW666" s="80"/>
      <c r="AX666" s="80"/>
      <c r="AY666" s="80"/>
      <c r="AZ666" s="80"/>
      <c r="BA666" s="80"/>
      <c r="BB666" s="80"/>
      <c r="BC666" s="80"/>
      <c r="BD666" s="80"/>
    </row>
    <row r="667" spans="1:56" s="20" customFormat="1" x14ac:dyDescent="0.25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80"/>
      <c r="AK667" s="80"/>
      <c r="AL667" s="80"/>
      <c r="AM667" s="80"/>
      <c r="AN667" s="80"/>
      <c r="AO667" s="80"/>
      <c r="AP667" s="80"/>
      <c r="AQ667" s="80"/>
      <c r="AR667" s="80"/>
      <c r="AS667" s="80"/>
      <c r="AT667" s="80"/>
      <c r="AU667" s="80"/>
      <c r="AV667" s="80"/>
      <c r="AW667" s="80"/>
      <c r="AX667" s="80"/>
      <c r="AY667" s="80"/>
      <c r="AZ667" s="80"/>
      <c r="BA667" s="80"/>
      <c r="BB667" s="80"/>
      <c r="BC667" s="80"/>
      <c r="BD667" s="80"/>
    </row>
    <row r="668" spans="1:56" s="20" customFormat="1" x14ac:dyDescent="0.25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80"/>
      <c r="AK668" s="80"/>
      <c r="AL668" s="80"/>
      <c r="AM668" s="80"/>
      <c r="AN668" s="80"/>
      <c r="AO668" s="80"/>
      <c r="AP668" s="80"/>
      <c r="AQ668" s="80"/>
      <c r="AR668" s="80"/>
      <c r="AS668" s="80"/>
      <c r="AT668" s="80"/>
      <c r="AU668" s="80"/>
      <c r="AV668" s="80"/>
      <c r="AW668" s="80"/>
      <c r="AX668" s="80"/>
      <c r="AY668" s="80"/>
      <c r="AZ668" s="80"/>
      <c r="BA668" s="80"/>
      <c r="BB668" s="80"/>
      <c r="BC668" s="80"/>
      <c r="BD668" s="80"/>
    </row>
    <row r="669" spans="1:56" s="20" customFormat="1" x14ac:dyDescent="0.25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  <c r="AN669" s="80"/>
      <c r="AO669" s="80"/>
      <c r="AP669" s="80"/>
      <c r="AQ669" s="80"/>
      <c r="AR669" s="80"/>
      <c r="AS669" s="80"/>
      <c r="AT669" s="80"/>
      <c r="AU669" s="80"/>
      <c r="AV669" s="80"/>
      <c r="AW669" s="80"/>
      <c r="AX669" s="80"/>
      <c r="AY669" s="80"/>
      <c r="AZ669" s="80"/>
      <c r="BA669" s="80"/>
      <c r="BB669" s="80"/>
      <c r="BC669" s="80"/>
      <c r="BD669" s="80"/>
    </row>
    <row r="670" spans="1:56" s="20" customFormat="1" x14ac:dyDescent="0.25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  <c r="AN670" s="80"/>
      <c r="AO670" s="80"/>
      <c r="AP670" s="80"/>
      <c r="AQ670" s="80"/>
      <c r="AR670" s="80"/>
      <c r="AS670" s="80"/>
      <c r="AT670" s="80"/>
      <c r="AU670" s="80"/>
      <c r="AV670" s="80"/>
      <c r="AW670" s="80"/>
      <c r="AX670" s="80"/>
      <c r="AY670" s="80"/>
      <c r="AZ670" s="80"/>
      <c r="BA670" s="80"/>
      <c r="BB670" s="80"/>
      <c r="BC670" s="80"/>
      <c r="BD670" s="80"/>
    </row>
    <row r="671" spans="1:56" s="20" customFormat="1" x14ac:dyDescent="0.25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80"/>
      <c r="AK671" s="80"/>
      <c r="AL671" s="80"/>
      <c r="AM671" s="80"/>
      <c r="AN671" s="80"/>
      <c r="AO671" s="80"/>
      <c r="AP671" s="80"/>
      <c r="AQ671" s="80"/>
      <c r="AR671" s="80"/>
      <c r="AS671" s="80"/>
      <c r="AT671" s="80"/>
      <c r="AU671" s="80"/>
      <c r="AV671" s="80"/>
      <c r="AW671" s="80"/>
      <c r="AX671" s="80"/>
      <c r="AY671" s="80"/>
      <c r="AZ671" s="80"/>
      <c r="BA671" s="80"/>
      <c r="BB671" s="80"/>
      <c r="BC671" s="80"/>
      <c r="BD671" s="80"/>
    </row>
    <row r="672" spans="1:56" s="20" customFormat="1" x14ac:dyDescent="0.25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80"/>
      <c r="AK672" s="80"/>
      <c r="AL672" s="80"/>
      <c r="AM672" s="80"/>
      <c r="AN672" s="80"/>
      <c r="AO672" s="80"/>
      <c r="AP672" s="80"/>
      <c r="AQ672" s="80"/>
      <c r="AR672" s="80"/>
      <c r="AS672" s="80"/>
      <c r="AT672" s="80"/>
      <c r="AU672" s="80"/>
      <c r="AV672" s="80"/>
      <c r="AW672" s="80"/>
      <c r="AX672" s="80"/>
      <c r="AY672" s="80"/>
      <c r="AZ672" s="80"/>
      <c r="BA672" s="80"/>
      <c r="BB672" s="80"/>
      <c r="BC672" s="80"/>
      <c r="BD672" s="80"/>
    </row>
    <row r="673" spans="1:56" s="20" customFormat="1" x14ac:dyDescent="0.25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  <c r="AN673" s="80"/>
      <c r="AO673" s="80"/>
      <c r="AP673" s="80"/>
      <c r="AQ673" s="80"/>
      <c r="AR673" s="80"/>
      <c r="AS673" s="80"/>
      <c r="AT673" s="80"/>
      <c r="AU673" s="80"/>
      <c r="AV673" s="80"/>
      <c r="AW673" s="80"/>
      <c r="AX673" s="80"/>
      <c r="AY673" s="80"/>
      <c r="AZ673" s="80"/>
      <c r="BA673" s="80"/>
      <c r="BB673" s="80"/>
      <c r="BC673" s="80"/>
      <c r="BD673" s="80"/>
    </row>
    <row r="674" spans="1:56" s="20" customFormat="1" x14ac:dyDescent="0.25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80"/>
      <c r="AK674" s="80"/>
      <c r="AL674" s="80"/>
      <c r="AM674" s="80"/>
      <c r="AN674" s="80"/>
      <c r="AO674" s="80"/>
      <c r="AP674" s="80"/>
      <c r="AQ674" s="80"/>
      <c r="AR674" s="80"/>
      <c r="AS674" s="80"/>
      <c r="AT674" s="80"/>
      <c r="AU674" s="80"/>
      <c r="AV674" s="80"/>
      <c r="AW674" s="80"/>
      <c r="AX674" s="80"/>
      <c r="AY674" s="80"/>
      <c r="AZ674" s="80"/>
      <c r="BA674" s="80"/>
      <c r="BB674" s="80"/>
      <c r="BC674" s="80"/>
      <c r="BD674" s="80"/>
    </row>
    <row r="675" spans="1:56" s="20" customFormat="1" x14ac:dyDescent="0.2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80"/>
      <c r="AK675" s="80"/>
      <c r="AL675" s="80"/>
      <c r="AM675" s="80"/>
      <c r="AN675" s="80"/>
      <c r="AO675" s="80"/>
      <c r="AP675" s="80"/>
      <c r="AQ675" s="80"/>
      <c r="AR675" s="80"/>
      <c r="AS675" s="80"/>
      <c r="AT675" s="80"/>
      <c r="AU675" s="80"/>
      <c r="AV675" s="80"/>
      <c r="AW675" s="80"/>
      <c r="AX675" s="80"/>
      <c r="AY675" s="80"/>
      <c r="AZ675" s="80"/>
      <c r="BA675" s="80"/>
      <c r="BB675" s="80"/>
      <c r="BC675" s="80"/>
      <c r="BD675" s="80"/>
    </row>
    <row r="676" spans="1:56" s="20" customFormat="1" x14ac:dyDescent="0.25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80"/>
      <c r="AK676" s="80"/>
      <c r="AL676" s="80"/>
      <c r="AM676" s="80"/>
      <c r="AN676" s="80"/>
      <c r="AO676" s="80"/>
      <c r="AP676" s="80"/>
      <c r="AQ676" s="80"/>
      <c r="AR676" s="80"/>
      <c r="AS676" s="80"/>
      <c r="AT676" s="80"/>
      <c r="AU676" s="80"/>
      <c r="AV676" s="80"/>
      <c r="AW676" s="80"/>
      <c r="AX676" s="80"/>
      <c r="AY676" s="80"/>
      <c r="AZ676" s="80"/>
      <c r="BA676" s="80"/>
      <c r="BB676" s="80"/>
      <c r="BC676" s="80"/>
      <c r="BD676" s="80"/>
    </row>
    <row r="677" spans="1:56" s="20" customFormat="1" x14ac:dyDescent="0.25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  <c r="AH677" s="80"/>
      <c r="AI677" s="80"/>
      <c r="AJ677" s="80"/>
      <c r="AK677" s="80"/>
      <c r="AL677" s="80"/>
      <c r="AM677" s="80"/>
      <c r="AN677" s="80"/>
      <c r="AO677" s="80"/>
      <c r="AP677" s="80"/>
      <c r="AQ677" s="80"/>
      <c r="AR677" s="80"/>
      <c r="AS677" s="80"/>
      <c r="AT677" s="80"/>
      <c r="AU677" s="80"/>
      <c r="AV677" s="80"/>
      <c r="AW677" s="80"/>
      <c r="AX677" s="80"/>
      <c r="AY677" s="80"/>
      <c r="AZ677" s="80"/>
      <c r="BA677" s="80"/>
      <c r="BB677" s="80"/>
      <c r="BC677" s="80"/>
      <c r="BD677" s="80"/>
    </row>
    <row r="678" spans="1:56" s="20" customFormat="1" x14ac:dyDescent="0.25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  <c r="AN678" s="80"/>
      <c r="AO678" s="80"/>
      <c r="AP678" s="80"/>
      <c r="AQ678" s="80"/>
      <c r="AR678" s="80"/>
      <c r="AS678" s="80"/>
      <c r="AT678" s="80"/>
      <c r="AU678" s="80"/>
      <c r="AV678" s="80"/>
      <c r="AW678" s="80"/>
      <c r="AX678" s="80"/>
      <c r="AY678" s="80"/>
      <c r="AZ678" s="80"/>
      <c r="BA678" s="80"/>
      <c r="BB678" s="80"/>
      <c r="BC678" s="80"/>
      <c r="BD678" s="80"/>
    </row>
    <row r="679" spans="1:56" s="20" customFormat="1" x14ac:dyDescent="0.25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80"/>
      <c r="AK679" s="80"/>
      <c r="AL679" s="80"/>
      <c r="AM679" s="80"/>
      <c r="AN679" s="80"/>
      <c r="AO679" s="80"/>
      <c r="AP679" s="80"/>
      <c r="AQ679" s="80"/>
      <c r="AR679" s="80"/>
      <c r="AS679" s="80"/>
      <c r="AT679" s="80"/>
      <c r="AU679" s="80"/>
      <c r="AV679" s="80"/>
      <c r="AW679" s="80"/>
      <c r="AX679" s="80"/>
      <c r="AY679" s="80"/>
      <c r="AZ679" s="80"/>
      <c r="BA679" s="80"/>
      <c r="BB679" s="80"/>
      <c r="BC679" s="80"/>
      <c r="BD679" s="80"/>
    </row>
    <row r="680" spans="1:56" s="20" customFormat="1" x14ac:dyDescent="0.25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  <c r="AN680" s="80"/>
      <c r="AO680" s="80"/>
      <c r="AP680" s="80"/>
      <c r="AQ680" s="80"/>
      <c r="AR680" s="80"/>
      <c r="AS680" s="80"/>
      <c r="AT680" s="80"/>
      <c r="AU680" s="80"/>
      <c r="AV680" s="80"/>
      <c r="AW680" s="80"/>
      <c r="AX680" s="80"/>
      <c r="AY680" s="80"/>
      <c r="AZ680" s="80"/>
      <c r="BA680" s="80"/>
      <c r="BB680" s="80"/>
      <c r="BC680" s="80"/>
      <c r="BD680" s="80"/>
    </row>
    <row r="681" spans="1:56" s="20" customFormat="1" x14ac:dyDescent="0.25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  <c r="AH681" s="80"/>
      <c r="AI681" s="80"/>
      <c r="AJ681" s="80"/>
      <c r="AK681" s="80"/>
      <c r="AL681" s="80"/>
      <c r="AM681" s="80"/>
      <c r="AN681" s="80"/>
      <c r="AO681" s="80"/>
      <c r="AP681" s="80"/>
      <c r="AQ681" s="80"/>
      <c r="AR681" s="80"/>
      <c r="AS681" s="80"/>
      <c r="AT681" s="80"/>
      <c r="AU681" s="80"/>
      <c r="AV681" s="80"/>
      <c r="AW681" s="80"/>
      <c r="AX681" s="80"/>
      <c r="AY681" s="80"/>
      <c r="AZ681" s="80"/>
      <c r="BA681" s="80"/>
      <c r="BB681" s="80"/>
      <c r="BC681" s="80"/>
      <c r="BD681" s="80"/>
    </row>
    <row r="682" spans="1:56" s="20" customFormat="1" x14ac:dyDescent="0.25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  <c r="AN682" s="80"/>
      <c r="AO682" s="80"/>
      <c r="AP682" s="80"/>
      <c r="AQ682" s="80"/>
      <c r="AR682" s="80"/>
      <c r="AS682" s="80"/>
      <c r="AT682" s="80"/>
      <c r="AU682" s="80"/>
      <c r="AV682" s="80"/>
      <c r="AW682" s="80"/>
      <c r="AX682" s="80"/>
      <c r="AY682" s="80"/>
      <c r="AZ682" s="80"/>
      <c r="BA682" s="80"/>
      <c r="BB682" s="80"/>
      <c r="BC682" s="80"/>
      <c r="BD682" s="80"/>
    </row>
    <row r="683" spans="1:56" s="20" customFormat="1" x14ac:dyDescent="0.25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80"/>
      <c r="AK683" s="80"/>
      <c r="AL683" s="80"/>
      <c r="AM683" s="80"/>
      <c r="AN683" s="80"/>
      <c r="AO683" s="80"/>
      <c r="AP683" s="80"/>
      <c r="AQ683" s="80"/>
      <c r="AR683" s="80"/>
      <c r="AS683" s="80"/>
      <c r="AT683" s="80"/>
      <c r="AU683" s="80"/>
      <c r="AV683" s="80"/>
      <c r="AW683" s="80"/>
      <c r="AX683" s="80"/>
      <c r="AY683" s="80"/>
      <c r="AZ683" s="80"/>
      <c r="BA683" s="80"/>
      <c r="BB683" s="80"/>
      <c r="BC683" s="80"/>
      <c r="BD683" s="80"/>
    </row>
    <row r="684" spans="1:56" s="20" customFormat="1" x14ac:dyDescent="0.25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  <c r="AD684" s="80"/>
      <c r="AE684" s="80"/>
      <c r="AF684" s="80"/>
      <c r="AG684" s="80"/>
      <c r="AH684" s="80"/>
      <c r="AI684" s="80"/>
      <c r="AJ684" s="80"/>
      <c r="AK684" s="80"/>
      <c r="AL684" s="80"/>
      <c r="AM684" s="80"/>
      <c r="AN684" s="80"/>
      <c r="AO684" s="80"/>
      <c r="AP684" s="80"/>
      <c r="AQ684" s="80"/>
      <c r="AR684" s="80"/>
      <c r="AS684" s="80"/>
      <c r="AT684" s="80"/>
      <c r="AU684" s="80"/>
      <c r="AV684" s="80"/>
      <c r="AW684" s="80"/>
      <c r="AX684" s="80"/>
      <c r="AY684" s="80"/>
      <c r="AZ684" s="80"/>
      <c r="BA684" s="80"/>
      <c r="BB684" s="80"/>
      <c r="BC684" s="80"/>
      <c r="BD684" s="80"/>
    </row>
    <row r="685" spans="1:56" s="20" customFormat="1" x14ac:dyDescent="0.2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  <c r="AD685" s="80"/>
      <c r="AE685" s="80"/>
      <c r="AF685" s="80"/>
      <c r="AG685" s="80"/>
      <c r="AH685" s="80"/>
      <c r="AI685" s="80"/>
      <c r="AJ685" s="80"/>
      <c r="AK685" s="80"/>
      <c r="AL685" s="80"/>
      <c r="AM685" s="80"/>
      <c r="AN685" s="80"/>
      <c r="AO685" s="80"/>
      <c r="AP685" s="80"/>
      <c r="AQ685" s="80"/>
      <c r="AR685" s="80"/>
      <c r="AS685" s="80"/>
      <c r="AT685" s="80"/>
      <c r="AU685" s="80"/>
      <c r="AV685" s="80"/>
      <c r="AW685" s="80"/>
      <c r="AX685" s="80"/>
      <c r="AY685" s="80"/>
      <c r="AZ685" s="80"/>
      <c r="BA685" s="80"/>
      <c r="BB685" s="80"/>
      <c r="BC685" s="80"/>
      <c r="BD685" s="80"/>
    </row>
    <row r="686" spans="1:56" s="20" customFormat="1" x14ac:dyDescent="0.25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80"/>
      <c r="AK686" s="80"/>
      <c r="AL686" s="80"/>
      <c r="AM686" s="80"/>
      <c r="AN686" s="80"/>
      <c r="AO686" s="80"/>
      <c r="AP686" s="80"/>
      <c r="AQ686" s="80"/>
      <c r="AR686" s="80"/>
      <c r="AS686" s="80"/>
      <c r="AT686" s="80"/>
      <c r="AU686" s="80"/>
      <c r="AV686" s="80"/>
      <c r="AW686" s="80"/>
      <c r="AX686" s="80"/>
      <c r="AY686" s="80"/>
      <c r="AZ686" s="80"/>
      <c r="BA686" s="80"/>
      <c r="BB686" s="80"/>
      <c r="BC686" s="80"/>
      <c r="BD686" s="80"/>
    </row>
    <row r="687" spans="1:56" s="20" customFormat="1" x14ac:dyDescent="0.25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80"/>
      <c r="AK687" s="80"/>
      <c r="AL687" s="80"/>
      <c r="AM687" s="80"/>
      <c r="AN687" s="80"/>
      <c r="AO687" s="80"/>
      <c r="AP687" s="80"/>
      <c r="AQ687" s="80"/>
      <c r="AR687" s="80"/>
      <c r="AS687" s="80"/>
      <c r="AT687" s="80"/>
      <c r="AU687" s="80"/>
      <c r="AV687" s="80"/>
      <c r="AW687" s="80"/>
      <c r="AX687" s="80"/>
      <c r="AY687" s="80"/>
      <c r="AZ687" s="80"/>
      <c r="BA687" s="80"/>
      <c r="BB687" s="80"/>
      <c r="BC687" s="80"/>
      <c r="BD687" s="80"/>
    </row>
    <row r="688" spans="1:56" s="20" customFormat="1" x14ac:dyDescent="0.25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  <c r="AD688" s="80"/>
      <c r="AE688" s="80"/>
      <c r="AF688" s="80"/>
      <c r="AG688" s="80"/>
      <c r="AH688" s="80"/>
      <c r="AI688" s="80"/>
      <c r="AJ688" s="80"/>
      <c r="AK688" s="80"/>
      <c r="AL688" s="80"/>
      <c r="AM688" s="80"/>
      <c r="AN688" s="80"/>
      <c r="AO688" s="80"/>
      <c r="AP688" s="80"/>
      <c r="AQ688" s="80"/>
      <c r="AR688" s="80"/>
      <c r="AS688" s="80"/>
      <c r="AT688" s="80"/>
      <c r="AU688" s="80"/>
      <c r="AV688" s="80"/>
      <c r="AW688" s="80"/>
      <c r="AX688" s="80"/>
      <c r="AY688" s="80"/>
      <c r="AZ688" s="80"/>
      <c r="BA688" s="80"/>
      <c r="BB688" s="80"/>
      <c r="BC688" s="80"/>
      <c r="BD688" s="80"/>
    </row>
    <row r="689" spans="1:56" s="20" customFormat="1" x14ac:dyDescent="0.25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  <c r="AD689" s="80"/>
      <c r="AE689" s="80"/>
      <c r="AF689" s="80"/>
      <c r="AG689" s="80"/>
      <c r="AH689" s="80"/>
      <c r="AI689" s="80"/>
      <c r="AJ689" s="80"/>
      <c r="AK689" s="80"/>
      <c r="AL689" s="80"/>
      <c r="AM689" s="80"/>
      <c r="AN689" s="80"/>
      <c r="AO689" s="80"/>
      <c r="AP689" s="80"/>
      <c r="AQ689" s="80"/>
      <c r="AR689" s="80"/>
      <c r="AS689" s="80"/>
      <c r="AT689" s="80"/>
      <c r="AU689" s="80"/>
      <c r="AV689" s="80"/>
      <c r="AW689" s="80"/>
      <c r="AX689" s="80"/>
      <c r="AY689" s="80"/>
      <c r="AZ689" s="80"/>
      <c r="BA689" s="80"/>
      <c r="BB689" s="80"/>
      <c r="BC689" s="80"/>
      <c r="BD689" s="80"/>
    </row>
    <row r="690" spans="1:56" s="20" customFormat="1" x14ac:dyDescent="0.25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  <c r="AN690" s="80"/>
      <c r="AO690" s="80"/>
      <c r="AP690" s="80"/>
      <c r="AQ690" s="80"/>
      <c r="AR690" s="80"/>
      <c r="AS690" s="80"/>
      <c r="AT690" s="80"/>
      <c r="AU690" s="80"/>
      <c r="AV690" s="80"/>
      <c r="AW690" s="80"/>
      <c r="AX690" s="80"/>
      <c r="AY690" s="80"/>
      <c r="AZ690" s="80"/>
      <c r="BA690" s="80"/>
      <c r="BB690" s="80"/>
      <c r="BC690" s="80"/>
      <c r="BD690" s="80"/>
    </row>
    <row r="691" spans="1:56" s="20" customFormat="1" x14ac:dyDescent="0.25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80"/>
      <c r="AK691" s="80"/>
      <c r="AL691" s="80"/>
      <c r="AM691" s="80"/>
      <c r="AN691" s="80"/>
      <c r="AO691" s="80"/>
      <c r="AP691" s="80"/>
      <c r="AQ691" s="80"/>
      <c r="AR691" s="80"/>
      <c r="AS691" s="80"/>
      <c r="AT691" s="80"/>
      <c r="AU691" s="80"/>
      <c r="AV691" s="80"/>
      <c r="AW691" s="80"/>
      <c r="AX691" s="80"/>
      <c r="AY691" s="80"/>
      <c r="AZ691" s="80"/>
      <c r="BA691" s="80"/>
      <c r="BB691" s="80"/>
      <c r="BC691" s="80"/>
      <c r="BD691" s="80"/>
    </row>
    <row r="692" spans="1:56" s="20" customFormat="1" x14ac:dyDescent="0.25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/>
      <c r="AG692" s="80"/>
      <c r="AH692" s="80"/>
      <c r="AI692" s="80"/>
      <c r="AJ692" s="80"/>
      <c r="AK692" s="80"/>
      <c r="AL692" s="80"/>
      <c r="AM692" s="80"/>
      <c r="AN692" s="80"/>
      <c r="AO692" s="80"/>
      <c r="AP692" s="80"/>
      <c r="AQ692" s="80"/>
      <c r="AR692" s="80"/>
      <c r="AS692" s="80"/>
      <c r="AT692" s="80"/>
      <c r="AU692" s="80"/>
      <c r="AV692" s="80"/>
      <c r="AW692" s="80"/>
      <c r="AX692" s="80"/>
      <c r="AY692" s="80"/>
      <c r="AZ692" s="80"/>
      <c r="BA692" s="80"/>
      <c r="BB692" s="80"/>
      <c r="BC692" s="80"/>
      <c r="BD692" s="80"/>
    </row>
    <row r="693" spans="1:56" s="20" customFormat="1" x14ac:dyDescent="0.25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  <c r="AN693" s="80"/>
      <c r="AO693" s="80"/>
      <c r="AP693" s="80"/>
      <c r="AQ693" s="80"/>
      <c r="AR693" s="80"/>
      <c r="AS693" s="80"/>
      <c r="AT693" s="80"/>
      <c r="AU693" s="80"/>
      <c r="AV693" s="80"/>
      <c r="AW693" s="80"/>
      <c r="AX693" s="80"/>
      <c r="AY693" s="80"/>
      <c r="AZ693" s="80"/>
      <c r="BA693" s="80"/>
      <c r="BB693" s="80"/>
      <c r="BC693" s="80"/>
      <c r="BD693" s="80"/>
    </row>
    <row r="694" spans="1:56" s="20" customFormat="1" x14ac:dyDescent="0.25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80"/>
      <c r="AK694" s="80"/>
      <c r="AL694" s="80"/>
      <c r="AM694" s="80"/>
      <c r="AN694" s="80"/>
      <c r="AO694" s="80"/>
      <c r="AP694" s="80"/>
      <c r="AQ694" s="80"/>
      <c r="AR694" s="80"/>
      <c r="AS694" s="80"/>
      <c r="AT694" s="80"/>
      <c r="AU694" s="80"/>
      <c r="AV694" s="80"/>
      <c r="AW694" s="80"/>
      <c r="AX694" s="80"/>
      <c r="AY694" s="80"/>
      <c r="AZ694" s="80"/>
      <c r="BA694" s="80"/>
      <c r="BB694" s="80"/>
      <c r="BC694" s="80"/>
      <c r="BD694" s="80"/>
    </row>
    <row r="695" spans="1:56" s="20" customFormat="1" x14ac:dyDescent="0.2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80"/>
      <c r="AK695" s="80"/>
      <c r="AL695" s="80"/>
      <c r="AM695" s="80"/>
      <c r="AN695" s="80"/>
      <c r="AO695" s="80"/>
      <c r="AP695" s="80"/>
      <c r="AQ695" s="80"/>
      <c r="AR695" s="80"/>
      <c r="AS695" s="80"/>
      <c r="AT695" s="80"/>
      <c r="AU695" s="80"/>
      <c r="AV695" s="80"/>
      <c r="AW695" s="80"/>
      <c r="AX695" s="80"/>
      <c r="AY695" s="80"/>
      <c r="AZ695" s="80"/>
      <c r="BA695" s="80"/>
      <c r="BB695" s="80"/>
      <c r="BC695" s="80"/>
      <c r="BD695" s="80"/>
    </row>
    <row r="696" spans="1:56" s="20" customFormat="1" x14ac:dyDescent="0.25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  <c r="AH696" s="80"/>
      <c r="AI696" s="80"/>
      <c r="AJ696" s="80"/>
      <c r="AK696" s="80"/>
      <c r="AL696" s="80"/>
      <c r="AM696" s="80"/>
      <c r="AN696" s="80"/>
      <c r="AO696" s="80"/>
      <c r="AP696" s="80"/>
      <c r="AQ696" s="80"/>
      <c r="AR696" s="80"/>
      <c r="AS696" s="80"/>
      <c r="AT696" s="80"/>
      <c r="AU696" s="80"/>
      <c r="AV696" s="80"/>
      <c r="AW696" s="80"/>
      <c r="AX696" s="80"/>
      <c r="AY696" s="80"/>
      <c r="AZ696" s="80"/>
      <c r="BA696" s="80"/>
      <c r="BB696" s="80"/>
      <c r="BC696" s="80"/>
      <c r="BD696" s="80"/>
    </row>
    <row r="697" spans="1:56" s="20" customFormat="1" x14ac:dyDescent="0.25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  <c r="AH697" s="80"/>
      <c r="AI697" s="80"/>
      <c r="AJ697" s="80"/>
      <c r="AK697" s="80"/>
      <c r="AL697" s="80"/>
      <c r="AM697" s="80"/>
      <c r="AN697" s="80"/>
      <c r="AO697" s="80"/>
      <c r="AP697" s="80"/>
      <c r="AQ697" s="80"/>
      <c r="AR697" s="80"/>
      <c r="AS697" s="80"/>
      <c r="AT697" s="80"/>
      <c r="AU697" s="80"/>
      <c r="AV697" s="80"/>
      <c r="AW697" s="80"/>
      <c r="AX697" s="80"/>
      <c r="AY697" s="80"/>
      <c r="AZ697" s="80"/>
      <c r="BA697" s="80"/>
      <c r="BB697" s="80"/>
      <c r="BC697" s="80"/>
      <c r="BD697" s="80"/>
    </row>
    <row r="698" spans="1:56" s="20" customFormat="1" x14ac:dyDescent="0.25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80"/>
      <c r="AK698" s="80"/>
      <c r="AL698" s="80"/>
      <c r="AM698" s="80"/>
      <c r="AN698" s="80"/>
      <c r="AO698" s="80"/>
      <c r="AP698" s="80"/>
      <c r="AQ698" s="80"/>
      <c r="AR698" s="80"/>
      <c r="AS698" s="80"/>
      <c r="AT698" s="80"/>
      <c r="AU698" s="80"/>
      <c r="AV698" s="80"/>
      <c r="AW698" s="80"/>
      <c r="AX698" s="80"/>
      <c r="AY698" s="80"/>
      <c r="AZ698" s="80"/>
      <c r="BA698" s="80"/>
      <c r="BB698" s="80"/>
      <c r="BC698" s="80"/>
      <c r="BD698" s="80"/>
    </row>
    <row r="699" spans="1:56" s="20" customFormat="1" x14ac:dyDescent="0.25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80"/>
      <c r="AK699" s="80"/>
      <c r="AL699" s="80"/>
      <c r="AM699" s="80"/>
      <c r="AN699" s="80"/>
      <c r="AO699" s="80"/>
      <c r="AP699" s="80"/>
      <c r="AQ699" s="80"/>
      <c r="AR699" s="80"/>
      <c r="AS699" s="80"/>
      <c r="AT699" s="80"/>
      <c r="AU699" s="80"/>
      <c r="AV699" s="80"/>
      <c r="AW699" s="80"/>
      <c r="AX699" s="80"/>
      <c r="AY699" s="80"/>
      <c r="AZ699" s="80"/>
      <c r="BA699" s="80"/>
      <c r="BB699" s="80"/>
      <c r="BC699" s="80"/>
      <c r="BD699" s="80"/>
    </row>
    <row r="700" spans="1:56" s="20" customFormat="1" x14ac:dyDescent="0.25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  <c r="AH700" s="80"/>
      <c r="AI700" s="80"/>
      <c r="AJ700" s="80"/>
      <c r="AK700" s="80"/>
      <c r="AL700" s="80"/>
      <c r="AM700" s="80"/>
      <c r="AN700" s="80"/>
      <c r="AO700" s="80"/>
      <c r="AP700" s="80"/>
      <c r="AQ700" s="80"/>
      <c r="AR700" s="80"/>
      <c r="AS700" s="80"/>
      <c r="AT700" s="80"/>
      <c r="AU700" s="80"/>
      <c r="AV700" s="80"/>
      <c r="AW700" s="80"/>
      <c r="AX700" s="80"/>
      <c r="AY700" s="80"/>
      <c r="AZ700" s="80"/>
      <c r="BA700" s="80"/>
      <c r="BB700" s="80"/>
      <c r="BC700" s="80"/>
      <c r="BD700" s="80"/>
    </row>
    <row r="701" spans="1:56" s="20" customFormat="1" x14ac:dyDescent="0.25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80"/>
      <c r="AK701" s="80"/>
      <c r="AL701" s="80"/>
      <c r="AM701" s="80"/>
      <c r="AN701" s="80"/>
      <c r="AO701" s="80"/>
      <c r="AP701" s="80"/>
      <c r="AQ701" s="80"/>
      <c r="AR701" s="80"/>
      <c r="AS701" s="80"/>
      <c r="AT701" s="80"/>
      <c r="AU701" s="80"/>
      <c r="AV701" s="80"/>
      <c r="AW701" s="80"/>
      <c r="AX701" s="80"/>
      <c r="AY701" s="80"/>
      <c r="AZ701" s="80"/>
      <c r="BA701" s="80"/>
      <c r="BB701" s="80"/>
      <c r="BC701" s="80"/>
      <c r="BD701" s="80"/>
    </row>
    <row r="702" spans="1:56" s="20" customFormat="1" x14ac:dyDescent="0.25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  <c r="AN702" s="80"/>
      <c r="AO702" s="80"/>
      <c r="AP702" s="80"/>
      <c r="AQ702" s="80"/>
      <c r="AR702" s="80"/>
      <c r="AS702" s="80"/>
      <c r="AT702" s="80"/>
      <c r="AU702" s="80"/>
      <c r="AV702" s="80"/>
      <c r="AW702" s="80"/>
      <c r="AX702" s="80"/>
      <c r="AY702" s="80"/>
      <c r="AZ702" s="80"/>
      <c r="BA702" s="80"/>
      <c r="BB702" s="80"/>
      <c r="BC702" s="80"/>
      <c r="BD702" s="80"/>
    </row>
    <row r="703" spans="1:56" s="20" customFormat="1" x14ac:dyDescent="0.25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  <c r="AN703" s="80"/>
      <c r="AO703" s="80"/>
      <c r="AP703" s="80"/>
      <c r="AQ703" s="80"/>
      <c r="AR703" s="80"/>
      <c r="AS703" s="80"/>
      <c r="AT703" s="80"/>
      <c r="AU703" s="80"/>
      <c r="AV703" s="80"/>
      <c r="AW703" s="80"/>
      <c r="AX703" s="80"/>
      <c r="AY703" s="80"/>
      <c r="AZ703" s="80"/>
      <c r="BA703" s="80"/>
      <c r="BB703" s="80"/>
      <c r="BC703" s="80"/>
      <c r="BD703" s="80"/>
    </row>
    <row r="704" spans="1:56" s="20" customFormat="1" x14ac:dyDescent="0.25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  <c r="AH704" s="80"/>
      <c r="AI704" s="80"/>
      <c r="AJ704" s="80"/>
      <c r="AK704" s="80"/>
      <c r="AL704" s="80"/>
      <c r="AM704" s="80"/>
      <c r="AN704" s="80"/>
      <c r="AO704" s="80"/>
      <c r="AP704" s="80"/>
      <c r="AQ704" s="80"/>
      <c r="AR704" s="80"/>
      <c r="AS704" s="80"/>
      <c r="AT704" s="80"/>
      <c r="AU704" s="80"/>
      <c r="AV704" s="80"/>
      <c r="AW704" s="80"/>
      <c r="AX704" s="80"/>
      <c r="AY704" s="80"/>
      <c r="AZ704" s="80"/>
      <c r="BA704" s="80"/>
      <c r="BB704" s="80"/>
      <c r="BC704" s="80"/>
      <c r="BD704" s="80"/>
    </row>
    <row r="705" spans="1:56" s="20" customFormat="1" x14ac:dyDescent="0.2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  <c r="AN705" s="80"/>
      <c r="AO705" s="80"/>
      <c r="AP705" s="80"/>
      <c r="AQ705" s="80"/>
      <c r="AR705" s="80"/>
      <c r="AS705" s="80"/>
      <c r="AT705" s="80"/>
      <c r="AU705" s="80"/>
      <c r="AV705" s="80"/>
      <c r="AW705" s="80"/>
      <c r="AX705" s="80"/>
      <c r="AY705" s="80"/>
      <c r="AZ705" s="80"/>
      <c r="BA705" s="80"/>
      <c r="BB705" s="80"/>
      <c r="BC705" s="80"/>
      <c r="BD705" s="80"/>
    </row>
    <row r="706" spans="1:56" s="20" customFormat="1" x14ac:dyDescent="0.25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  <c r="AN706" s="80"/>
      <c r="AO706" s="80"/>
      <c r="AP706" s="80"/>
      <c r="AQ706" s="80"/>
      <c r="AR706" s="80"/>
      <c r="AS706" s="80"/>
      <c r="AT706" s="80"/>
      <c r="AU706" s="80"/>
      <c r="AV706" s="80"/>
      <c r="AW706" s="80"/>
      <c r="AX706" s="80"/>
      <c r="AY706" s="80"/>
      <c r="AZ706" s="80"/>
      <c r="BA706" s="80"/>
      <c r="BB706" s="80"/>
      <c r="BC706" s="80"/>
      <c r="BD706" s="80"/>
    </row>
    <row r="707" spans="1:56" s="20" customFormat="1" x14ac:dyDescent="0.25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  <c r="AN707" s="80"/>
      <c r="AO707" s="80"/>
      <c r="AP707" s="80"/>
      <c r="AQ707" s="80"/>
      <c r="AR707" s="80"/>
      <c r="AS707" s="80"/>
      <c r="AT707" s="80"/>
      <c r="AU707" s="80"/>
      <c r="AV707" s="80"/>
      <c r="AW707" s="80"/>
      <c r="AX707" s="80"/>
      <c r="AY707" s="80"/>
      <c r="AZ707" s="80"/>
      <c r="BA707" s="80"/>
      <c r="BB707" s="80"/>
      <c r="BC707" s="80"/>
      <c r="BD707" s="80"/>
    </row>
    <row r="708" spans="1:56" s="20" customFormat="1" x14ac:dyDescent="0.25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  <c r="AN708" s="80"/>
      <c r="AO708" s="80"/>
      <c r="AP708" s="80"/>
      <c r="AQ708" s="80"/>
      <c r="AR708" s="80"/>
      <c r="AS708" s="80"/>
      <c r="AT708" s="80"/>
      <c r="AU708" s="80"/>
      <c r="AV708" s="80"/>
      <c r="AW708" s="80"/>
      <c r="AX708" s="80"/>
      <c r="AY708" s="80"/>
      <c r="AZ708" s="80"/>
      <c r="BA708" s="80"/>
      <c r="BB708" s="80"/>
      <c r="BC708" s="80"/>
      <c r="BD708" s="80"/>
    </row>
    <row r="709" spans="1:56" s="20" customFormat="1" x14ac:dyDescent="0.25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  <c r="AN709" s="80"/>
      <c r="AO709" s="80"/>
      <c r="AP709" s="80"/>
      <c r="AQ709" s="80"/>
      <c r="AR709" s="80"/>
      <c r="AS709" s="80"/>
      <c r="AT709" s="80"/>
      <c r="AU709" s="80"/>
      <c r="AV709" s="80"/>
      <c r="AW709" s="80"/>
      <c r="AX709" s="80"/>
      <c r="AY709" s="80"/>
      <c r="AZ709" s="80"/>
      <c r="BA709" s="80"/>
      <c r="BB709" s="80"/>
      <c r="BC709" s="80"/>
      <c r="BD709" s="80"/>
    </row>
    <row r="710" spans="1:56" s="20" customFormat="1" x14ac:dyDescent="0.25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  <c r="AN710" s="80"/>
      <c r="AO710" s="80"/>
      <c r="AP710" s="80"/>
      <c r="AQ710" s="80"/>
      <c r="AR710" s="80"/>
      <c r="AS710" s="80"/>
      <c r="AT710" s="80"/>
      <c r="AU710" s="80"/>
      <c r="AV710" s="80"/>
      <c r="AW710" s="80"/>
      <c r="AX710" s="80"/>
      <c r="AY710" s="80"/>
      <c r="AZ710" s="80"/>
      <c r="BA710" s="80"/>
      <c r="BB710" s="80"/>
      <c r="BC710" s="80"/>
      <c r="BD710" s="80"/>
    </row>
    <row r="711" spans="1:56" s="20" customFormat="1" x14ac:dyDescent="0.25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  <c r="AN711" s="80"/>
      <c r="AO711" s="80"/>
      <c r="AP711" s="80"/>
      <c r="AQ711" s="80"/>
      <c r="AR711" s="80"/>
      <c r="AS711" s="80"/>
      <c r="AT711" s="80"/>
      <c r="AU711" s="80"/>
      <c r="AV711" s="80"/>
      <c r="AW711" s="80"/>
      <c r="AX711" s="80"/>
      <c r="AY711" s="80"/>
      <c r="AZ711" s="80"/>
      <c r="BA711" s="80"/>
      <c r="BB711" s="80"/>
      <c r="BC711" s="80"/>
      <c r="BD711" s="80"/>
    </row>
    <row r="712" spans="1:56" s="20" customFormat="1" x14ac:dyDescent="0.25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  <c r="AN712" s="80"/>
      <c r="AO712" s="80"/>
      <c r="AP712" s="80"/>
      <c r="AQ712" s="80"/>
      <c r="AR712" s="80"/>
      <c r="AS712" s="80"/>
      <c r="AT712" s="80"/>
      <c r="AU712" s="80"/>
      <c r="AV712" s="80"/>
      <c r="AW712" s="80"/>
      <c r="AX712" s="80"/>
      <c r="AY712" s="80"/>
      <c r="AZ712" s="80"/>
      <c r="BA712" s="80"/>
      <c r="BB712" s="80"/>
      <c r="BC712" s="80"/>
      <c r="BD712" s="80"/>
    </row>
    <row r="713" spans="1:56" s="20" customFormat="1" x14ac:dyDescent="0.25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  <c r="AN713" s="80"/>
      <c r="AO713" s="80"/>
      <c r="AP713" s="80"/>
      <c r="AQ713" s="80"/>
      <c r="AR713" s="80"/>
      <c r="AS713" s="80"/>
      <c r="AT713" s="80"/>
      <c r="AU713" s="80"/>
      <c r="AV713" s="80"/>
      <c r="AW713" s="80"/>
      <c r="AX713" s="80"/>
      <c r="AY713" s="80"/>
      <c r="AZ713" s="80"/>
      <c r="BA713" s="80"/>
      <c r="BB713" s="80"/>
      <c r="BC713" s="80"/>
      <c r="BD713" s="80"/>
    </row>
    <row r="714" spans="1:56" s="20" customFormat="1" x14ac:dyDescent="0.25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  <c r="AN714" s="80"/>
      <c r="AO714" s="80"/>
      <c r="AP714" s="80"/>
      <c r="AQ714" s="80"/>
      <c r="AR714" s="80"/>
      <c r="AS714" s="80"/>
      <c r="AT714" s="80"/>
      <c r="AU714" s="80"/>
      <c r="AV714" s="80"/>
      <c r="AW714" s="80"/>
      <c r="AX714" s="80"/>
      <c r="AY714" s="80"/>
      <c r="AZ714" s="80"/>
      <c r="BA714" s="80"/>
      <c r="BB714" s="80"/>
      <c r="BC714" s="80"/>
      <c r="BD714" s="80"/>
    </row>
    <row r="715" spans="1:56" s="20" customFormat="1" x14ac:dyDescent="0.2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80"/>
      <c r="AK715" s="80"/>
      <c r="AL715" s="80"/>
      <c r="AM715" s="80"/>
      <c r="AN715" s="80"/>
      <c r="AO715" s="80"/>
      <c r="AP715" s="80"/>
      <c r="AQ715" s="80"/>
      <c r="AR715" s="80"/>
      <c r="AS715" s="80"/>
      <c r="AT715" s="80"/>
      <c r="AU715" s="80"/>
      <c r="AV715" s="80"/>
      <c r="AW715" s="80"/>
      <c r="AX715" s="80"/>
      <c r="AY715" s="80"/>
      <c r="AZ715" s="80"/>
      <c r="BA715" s="80"/>
      <c r="BB715" s="80"/>
      <c r="BC715" s="80"/>
      <c r="BD715" s="80"/>
    </row>
    <row r="716" spans="1:56" s="20" customFormat="1" x14ac:dyDescent="0.25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  <c r="AD716" s="80"/>
      <c r="AE716" s="80"/>
      <c r="AF716" s="80"/>
      <c r="AG716" s="80"/>
      <c r="AH716" s="80"/>
      <c r="AI716" s="80"/>
      <c r="AJ716" s="80"/>
      <c r="AK716" s="80"/>
      <c r="AL716" s="80"/>
      <c r="AM716" s="80"/>
      <c r="AN716" s="80"/>
      <c r="AO716" s="80"/>
      <c r="AP716" s="80"/>
      <c r="AQ716" s="80"/>
      <c r="AR716" s="80"/>
      <c r="AS716" s="80"/>
      <c r="AT716" s="80"/>
      <c r="AU716" s="80"/>
      <c r="AV716" s="80"/>
      <c r="AW716" s="80"/>
      <c r="AX716" s="80"/>
      <c r="AY716" s="80"/>
      <c r="AZ716" s="80"/>
      <c r="BA716" s="80"/>
      <c r="BB716" s="80"/>
      <c r="BC716" s="80"/>
      <c r="BD716" s="80"/>
    </row>
    <row r="717" spans="1:56" s="20" customFormat="1" x14ac:dyDescent="0.25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80"/>
      <c r="AK717" s="80"/>
      <c r="AL717" s="80"/>
      <c r="AM717" s="80"/>
      <c r="AN717" s="80"/>
      <c r="AO717" s="80"/>
      <c r="AP717" s="80"/>
      <c r="AQ717" s="80"/>
      <c r="AR717" s="80"/>
      <c r="AS717" s="80"/>
      <c r="AT717" s="80"/>
      <c r="AU717" s="80"/>
      <c r="AV717" s="80"/>
      <c r="AW717" s="80"/>
      <c r="AX717" s="80"/>
      <c r="AY717" s="80"/>
      <c r="AZ717" s="80"/>
      <c r="BA717" s="80"/>
      <c r="BB717" s="80"/>
      <c r="BC717" s="80"/>
      <c r="BD717" s="80"/>
    </row>
    <row r="718" spans="1:56" s="20" customFormat="1" x14ac:dyDescent="0.25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80"/>
      <c r="AK718" s="80"/>
      <c r="AL718" s="80"/>
      <c r="AM718" s="80"/>
      <c r="AN718" s="80"/>
      <c r="AO718" s="80"/>
      <c r="AP718" s="80"/>
      <c r="AQ718" s="80"/>
      <c r="AR718" s="80"/>
      <c r="AS718" s="80"/>
      <c r="AT718" s="80"/>
      <c r="AU718" s="80"/>
      <c r="AV718" s="80"/>
      <c r="AW718" s="80"/>
      <c r="AX718" s="80"/>
      <c r="AY718" s="80"/>
      <c r="AZ718" s="80"/>
      <c r="BA718" s="80"/>
      <c r="BB718" s="80"/>
      <c r="BC718" s="80"/>
      <c r="BD718" s="80"/>
    </row>
    <row r="719" spans="1:56" s="20" customFormat="1" x14ac:dyDescent="0.25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80"/>
      <c r="AK719" s="80"/>
      <c r="AL719" s="80"/>
      <c r="AM719" s="80"/>
      <c r="AN719" s="80"/>
      <c r="AO719" s="80"/>
      <c r="AP719" s="80"/>
      <c r="AQ719" s="80"/>
      <c r="AR719" s="80"/>
      <c r="AS719" s="80"/>
      <c r="AT719" s="80"/>
      <c r="AU719" s="80"/>
      <c r="AV719" s="80"/>
      <c r="AW719" s="80"/>
      <c r="AX719" s="80"/>
      <c r="AY719" s="80"/>
      <c r="AZ719" s="80"/>
      <c r="BA719" s="80"/>
      <c r="BB719" s="80"/>
      <c r="BC719" s="80"/>
      <c r="BD719" s="80"/>
    </row>
    <row r="720" spans="1:56" s="20" customFormat="1" x14ac:dyDescent="0.25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  <c r="AD720" s="80"/>
      <c r="AE720" s="80"/>
      <c r="AF720" s="80"/>
      <c r="AG720" s="80"/>
      <c r="AH720" s="80"/>
      <c r="AI720" s="80"/>
      <c r="AJ720" s="80"/>
      <c r="AK720" s="80"/>
      <c r="AL720" s="80"/>
      <c r="AM720" s="80"/>
      <c r="AN720" s="80"/>
      <c r="AO720" s="80"/>
      <c r="AP720" s="80"/>
      <c r="AQ720" s="80"/>
      <c r="AR720" s="80"/>
      <c r="AS720" s="80"/>
      <c r="AT720" s="80"/>
      <c r="AU720" s="80"/>
      <c r="AV720" s="80"/>
      <c r="AW720" s="80"/>
      <c r="AX720" s="80"/>
      <c r="AY720" s="80"/>
      <c r="AZ720" s="80"/>
      <c r="BA720" s="80"/>
      <c r="BB720" s="80"/>
      <c r="BC720" s="80"/>
      <c r="BD720" s="80"/>
    </row>
    <row r="721" spans="1:56" s="20" customFormat="1" x14ac:dyDescent="0.25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80"/>
      <c r="AK721" s="80"/>
      <c r="AL721" s="80"/>
      <c r="AM721" s="80"/>
      <c r="AN721" s="80"/>
      <c r="AO721" s="80"/>
      <c r="AP721" s="80"/>
      <c r="AQ721" s="80"/>
      <c r="AR721" s="80"/>
      <c r="AS721" s="80"/>
      <c r="AT721" s="80"/>
      <c r="AU721" s="80"/>
      <c r="AV721" s="80"/>
      <c r="AW721" s="80"/>
      <c r="AX721" s="80"/>
      <c r="AY721" s="80"/>
      <c r="AZ721" s="80"/>
      <c r="BA721" s="80"/>
      <c r="BB721" s="80"/>
      <c r="BC721" s="80"/>
      <c r="BD721" s="80"/>
    </row>
    <row r="722" spans="1:56" s="20" customFormat="1" x14ac:dyDescent="0.25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80"/>
      <c r="AK722" s="80"/>
      <c r="AL722" s="80"/>
      <c r="AM722" s="80"/>
      <c r="AN722" s="80"/>
      <c r="AO722" s="80"/>
      <c r="AP722" s="80"/>
      <c r="AQ722" s="80"/>
      <c r="AR722" s="80"/>
      <c r="AS722" s="80"/>
      <c r="AT722" s="80"/>
      <c r="AU722" s="80"/>
      <c r="AV722" s="80"/>
      <c r="AW722" s="80"/>
      <c r="AX722" s="80"/>
      <c r="AY722" s="80"/>
      <c r="AZ722" s="80"/>
      <c r="BA722" s="80"/>
      <c r="BB722" s="80"/>
      <c r="BC722" s="80"/>
      <c r="BD722" s="80"/>
    </row>
    <row r="723" spans="1:56" s="20" customFormat="1" x14ac:dyDescent="0.25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80"/>
      <c r="AK723" s="80"/>
      <c r="AL723" s="80"/>
      <c r="AM723" s="80"/>
      <c r="AN723" s="80"/>
      <c r="AO723" s="80"/>
      <c r="AP723" s="80"/>
      <c r="AQ723" s="80"/>
      <c r="AR723" s="80"/>
      <c r="AS723" s="80"/>
      <c r="AT723" s="80"/>
      <c r="AU723" s="80"/>
      <c r="AV723" s="80"/>
      <c r="AW723" s="80"/>
      <c r="AX723" s="80"/>
      <c r="AY723" s="80"/>
      <c r="AZ723" s="80"/>
      <c r="BA723" s="80"/>
      <c r="BB723" s="80"/>
      <c r="BC723" s="80"/>
      <c r="BD723" s="80"/>
    </row>
    <row r="724" spans="1:56" s="20" customFormat="1" x14ac:dyDescent="0.25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  <c r="AD724" s="80"/>
      <c r="AE724" s="80"/>
      <c r="AF724" s="80"/>
      <c r="AG724" s="80"/>
      <c r="AH724" s="80"/>
      <c r="AI724" s="80"/>
      <c r="AJ724" s="80"/>
      <c r="AK724" s="80"/>
      <c r="AL724" s="80"/>
      <c r="AM724" s="80"/>
      <c r="AN724" s="80"/>
      <c r="AO724" s="80"/>
      <c r="AP724" s="80"/>
      <c r="AQ724" s="80"/>
      <c r="AR724" s="80"/>
      <c r="AS724" s="80"/>
      <c r="AT724" s="80"/>
      <c r="AU724" s="80"/>
      <c r="AV724" s="80"/>
      <c r="AW724" s="80"/>
      <c r="AX724" s="80"/>
      <c r="AY724" s="80"/>
      <c r="AZ724" s="80"/>
      <c r="BA724" s="80"/>
      <c r="BB724" s="80"/>
      <c r="BC724" s="80"/>
      <c r="BD724" s="80"/>
    </row>
    <row r="725" spans="1:56" s="20" customFormat="1" x14ac:dyDescent="0.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80"/>
      <c r="AK725" s="80"/>
      <c r="AL725" s="80"/>
      <c r="AM725" s="80"/>
      <c r="AN725" s="80"/>
      <c r="AO725" s="80"/>
      <c r="AP725" s="80"/>
      <c r="AQ725" s="80"/>
      <c r="AR725" s="80"/>
      <c r="AS725" s="80"/>
      <c r="AT725" s="80"/>
      <c r="AU725" s="80"/>
      <c r="AV725" s="80"/>
      <c r="AW725" s="80"/>
      <c r="AX725" s="80"/>
      <c r="AY725" s="80"/>
      <c r="AZ725" s="80"/>
      <c r="BA725" s="80"/>
      <c r="BB725" s="80"/>
      <c r="BC725" s="80"/>
      <c r="BD725" s="80"/>
    </row>
    <row r="726" spans="1:56" s="20" customFormat="1" x14ac:dyDescent="0.25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80"/>
      <c r="AK726" s="80"/>
      <c r="AL726" s="80"/>
      <c r="AM726" s="80"/>
      <c r="AN726" s="80"/>
      <c r="AO726" s="80"/>
      <c r="AP726" s="80"/>
      <c r="AQ726" s="80"/>
      <c r="AR726" s="80"/>
      <c r="AS726" s="80"/>
      <c r="AT726" s="80"/>
      <c r="AU726" s="80"/>
      <c r="AV726" s="80"/>
      <c r="AW726" s="80"/>
      <c r="AX726" s="80"/>
      <c r="AY726" s="80"/>
      <c r="AZ726" s="80"/>
      <c r="BA726" s="80"/>
      <c r="BB726" s="80"/>
      <c r="BC726" s="80"/>
      <c r="BD726" s="80"/>
    </row>
    <row r="727" spans="1:56" s="20" customFormat="1" x14ac:dyDescent="0.25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80"/>
      <c r="AK727" s="80"/>
      <c r="AL727" s="80"/>
      <c r="AM727" s="80"/>
      <c r="AN727" s="80"/>
      <c r="AO727" s="80"/>
      <c r="AP727" s="80"/>
      <c r="AQ727" s="80"/>
      <c r="AR727" s="80"/>
      <c r="AS727" s="80"/>
      <c r="AT727" s="80"/>
      <c r="AU727" s="80"/>
      <c r="AV727" s="80"/>
      <c r="AW727" s="80"/>
      <c r="AX727" s="80"/>
      <c r="AY727" s="80"/>
      <c r="AZ727" s="80"/>
      <c r="BA727" s="80"/>
      <c r="BB727" s="80"/>
      <c r="BC727" s="80"/>
      <c r="BD727" s="80"/>
    </row>
    <row r="728" spans="1:56" s="20" customFormat="1" x14ac:dyDescent="0.25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  <c r="AD728" s="80"/>
      <c r="AE728" s="80"/>
      <c r="AF728" s="80"/>
      <c r="AG728" s="80"/>
      <c r="AH728" s="80"/>
      <c r="AI728" s="80"/>
      <c r="AJ728" s="80"/>
      <c r="AK728" s="80"/>
      <c r="AL728" s="80"/>
      <c r="AM728" s="80"/>
      <c r="AN728" s="80"/>
      <c r="AO728" s="80"/>
      <c r="AP728" s="80"/>
      <c r="AQ728" s="80"/>
      <c r="AR728" s="80"/>
      <c r="AS728" s="80"/>
      <c r="AT728" s="80"/>
      <c r="AU728" s="80"/>
      <c r="AV728" s="80"/>
      <c r="AW728" s="80"/>
      <c r="AX728" s="80"/>
      <c r="AY728" s="80"/>
      <c r="AZ728" s="80"/>
      <c r="BA728" s="80"/>
      <c r="BB728" s="80"/>
      <c r="BC728" s="80"/>
      <c r="BD728" s="80"/>
    </row>
    <row r="729" spans="1:56" s="20" customFormat="1" x14ac:dyDescent="0.25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80"/>
      <c r="AK729" s="80"/>
      <c r="AL729" s="80"/>
      <c r="AM729" s="80"/>
      <c r="AN729" s="80"/>
      <c r="AO729" s="80"/>
      <c r="AP729" s="80"/>
      <c r="AQ729" s="80"/>
      <c r="AR729" s="80"/>
      <c r="AS729" s="80"/>
      <c r="AT729" s="80"/>
      <c r="AU729" s="80"/>
      <c r="AV729" s="80"/>
      <c r="AW729" s="80"/>
      <c r="AX729" s="80"/>
      <c r="AY729" s="80"/>
      <c r="AZ729" s="80"/>
      <c r="BA729" s="80"/>
      <c r="BB729" s="80"/>
      <c r="BC729" s="80"/>
      <c r="BD729" s="80"/>
    </row>
    <row r="730" spans="1:56" s="20" customFormat="1" x14ac:dyDescent="0.25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80"/>
      <c r="AK730" s="80"/>
      <c r="AL730" s="80"/>
      <c r="AM730" s="80"/>
      <c r="AN730" s="80"/>
      <c r="AO730" s="80"/>
      <c r="AP730" s="80"/>
      <c r="AQ730" s="80"/>
      <c r="AR730" s="80"/>
      <c r="AS730" s="80"/>
      <c r="AT730" s="80"/>
      <c r="AU730" s="80"/>
      <c r="AV730" s="80"/>
      <c r="AW730" s="80"/>
      <c r="AX730" s="80"/>
      <c r="AY730" s="80"/>
      <c r="AZ730" s="80"/>
      <c r="BA730" s="80"/>
      <c r="BB730" s="80"/>
      <c r="BC730" s="80"/>
      <c r="BD730" s="80"/>
    </row>
    <row r="731" spans="1:56" s="20" customFormat="1" x14ac:dyDescent="0.25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  <c r="AD731" s="80"/>
      <c r="AE731" s="80"/>
      <c r="AF731" s="80"/>
      <c r="AG731" s="80"/>
      <c r="AH731" s="80"/>
      <c r="AI731" s="80"/>
      <c r="AJ731" s="80"/>
      <c r="AK731" s="80"/>
      <c r="AL731" s="80"/>
      <c r="AM731" s="80"/>
      <c r="AN731" s="80"/>
      <c r="AO731" s="80"/>
      <c r="AP731" s="80"/>
      <c r="AQ731" s="80"/>
      <c r="AR731" s="80"/>
      <c r="AS731" s="80"/>
      <c r="AT731" s="80"/>
      <c r="AU731" s="80"/>
      <c r="AV731" s="80"/>
      <c r="AW731" s="80"/>
      <c r="AX731" s="80"/>
      <c r="AY731" s="80"/>
      <c r="AZ731" s="80"/>
      <c r="BA731" s="80"/>
      <c r="BB731" s="80"/>
      <c r="BC731" s="80"/>
      <c r="BD731" s="80"/>
    </row>
    <row r="732" spans="1:56" s="20" customFormat="1" x14ac:dyDescent="0.25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  <c r="AH732" s="80"/>
      <c r="AI732" s="80"/>
      <c r="AJ732" s="80"/>
      <c r="AK732" s="80"/>
      <c r="AL732" s="80"/>
      <c r="AM732" s="80"/>
      <c r="AN732" s="80"/>
      <c r="AO732" s="80"/>
      <c r="AP732" s="80"/>
      <c r="AQ732" s="80"/>
      <c r="AR732" s="80"/>
      <c r="AS732" s="80"/>
      <c r="AT732" s="80"/>
      <c r="AU732" s="80"/>
      <c r="AV732" s="80"/>
      <c r="AW732" s="80"/>
      <c r="AX732" s="80"/>
      <c r="AY732" s="80"/>
      <c r="AZ732" s="80"/>
      <c r="BA732" s="80"/>
      <c r="BB732" s="80"/>
      <c r="BC732" s="80"/>
      <c r="BD732" s="80"/>
    </row>
    <row r="733" spans="1:56" s="20" customFormat="1" x14ac:dyDescent="0.25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80"/>
      <c r="AK733" s="80"/>
      <c r="AL733" s="80"/>
      <c r="AM733" s="80"/>
      <c r="AN733" s="80"/>
      <c r="AO733" s="80"/>
      <c r="AP733" s="80"/>
      <c r="AQ733" s="80"/>
      <c r="AR733" s="80"/>
      <c r="AS733" s="80"/>
      <c r="AT733" s="80"/>
      <c r="AU733" s="80"/>
      <c r="AV733" s="80"/>
      <c r="AW733" s="80"/>
      <c r="AX733" s="80"/>
      <c r="AY733" s="80"/>
      <c r="AZ733" s="80"/>
      <c r="BA733" s="80"/>
      <c r="BB733" s="80"/>
      <c r="BC733" s="80"/>
      <c r="BD733" s="80"/>
    </row>
    <row r="734" spans="1:56" s="20" customFormat="1" x14ac:dyDescent="0.25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80"/>
      <c r="AK734" s="80"/>
      <c r="AL734" s="80"/>
      <c r="AM734" s="80"/>
      <c r="AN734" s="80"/>
      <c r="AO734" s="80"/>
      <c r="AP734" s="80"/>
      <c r="AQ734" s="80"/>
      <c r="AR734" s="80"/>
      <c r="AS734" s="80"/>
      <c r="AT734" s="80"/>
      <c r="AU734" s="80"/>
      <c r="AV734" s="80"/>
      <c r="AW734" s="80"/>
      <c r="AX734" s="80"/>
      <c r="AY734" s="80"/>
      <c r="AZ734" s="80"/>
      <c r="BA734" s="80"/>
      <c r="BB734" s="80"/>
      <c r="BC734" s="80"/>
      <c r="BD734" s="80"/>
    </row>
    <row r="735" spans="1:56" s="20" customFormat="1" x14ac:dyDescent="0.2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  <c r="AH735" s="80"/>
      <c r="AI735" s="80"/>
      <c r="AJ735" s="80"/>
      <c r="AK735" s="80"/>
      <c r="AL735" s="80"/>
      <c r="AM735" s="80"/>
      <c r="AN735" s="80"/>
      <c r="AO735" s="80"/>
      <c r="AP735" s="80"/>
      <c r="AQ735" s="80"/>
      <c r="AR735" s="80"/>
      <c r="AS735" s="80"/>
      <c r="AT735" s="80"/>
      <c r="AU735" s="80"/>
      <c r="AV735" s="80"/>
      <c r="AW735" s="80"/>
      <c r="AX735" s="80"/>
      <c r="AY735" s="80"/>
      <c r="AZ735" s="80"/>
      <c r="BA735" s="80"/>
      <c r="BB735" s="80"/>
      <c r="BC735" s="80"/>
      <c r="BD735" s="80"/>
    </row>
    <row r="736" spans="1:56" s="20" customFormat="1" x14ac:dyDescent="0.25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  <c r="AH736" s="80"/>
      <c r="AI736" s="80"/>
      <c r="AJ736" s="80"/>
      <c r="AK736" s="80"/>
      <c r="AL736" s="80"/>
      <c r="AM736" s="80"/>
      <c r="AN736" s="80"/>
      <c r="AO736" s="80"/>
      <c r="AP736" s="80"/>
      <c r="AQ736" s="80"/>
      <c r="AR736" s="80"/>
      <c r="AS736" s="80"/>
      <c r="AT736" s="80"/>
      <c r="AU736" s="80"/>
      <c r="AV736" s="80"/>
      <c r="AW736" s="80"/>
      <c r="AX736" s="80"/>
      <c r="AY736" s="80"/>
      <c r="AZ736" s="80"/>
      <c r="BA736" s="80"/>
      <c r="BB736" s="80"/>
      <c r="BC736" s="80"/>
      <c r="BD736" s="80"/>
    </row>
    <row r="737" spans="1:56" s="20" customFormat="1" x14ac:dyDescent="0.25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80"/>
      <c r="AK737" s="80"/>
      <c r="AL737" s="80"/>
      <c r="AM737" s="80"/>
      <c r="AN737" s="80"/>
      <c r="AO737" s="80"/>
      <c r="AP737" s="80"/>
      <c r="AQ737" s="80"/>
      <c r="AR737" s="80"/>
      <c r="AS737" s="80"/>
      <c r="AT737" s="80"/>
      <c r="AU737" s="80"/>
      <c r="AV737" s="80"/>
      <c r="AW737" s="80"/>
      <c r="AX737" s="80"/>
      <c r="AY737" s="80"/>
      <c r="AZ737" s="80"/>
      <c r="BA737" s="80"/>
      <c r="BB737" s="80"/>
      <c r="BC737" s="80"/>
      <c r="BD737" s="80"/>
    </row>
    <row r="738" spans="1:56" s="20" customFormat="1" x14ac:dyDescent="0.25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80"/>
      <c r="AK738" s="80"/>
      <c r="AL738" s="80"/>
      <c r="AM738" s="80"/>
      <c r="AN738" s="80"/>
      <c r="AO738" s="80"/>
      <c r="AP738" s="80"/>
      <c r="AQ738" s="80"/>
      <c r="AR738" s="80"/>
      <c r="AS738" s="80"/>
      <c r="AT738" s="80"/>
      <c r="AU738" s="80"/>
      <c r="AV738" s="80"/>
      <c r="AW738" s="80"/>
      <c r="AX738" s="80"/>
      <c r="AY738" s="80"/>
      <c r="AZ738" s="80"/>
      <c r="BA738" s="80"/>
      <c r="BB738" s="80"/>
      <c r="BC738" s="80"/>
      <c r="BD738" s="80"/>
    </row>
    <row r="739" spans="1:56" s="20" customFormat="1" x14ac:dyDescent="0.25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  <c r="AN739" s="80"/>
      <c r="AO739" s="80"/>
      <c r="AP739" s="80"/>
      <c r="AQ739" s="80"/>
      <c r="AR739" s="80"/>
      <c r="AS739" s="80"/>
      <c r="AT739" s="80"/>
      <c r="AU739" s="80"/>
      <c r="AV739" s="80"/>
      <c r="AW739" s="80"/>
      <c r="AX739" s="80"/>
      <c r="AY739" s="80"/>
      <c r="AZ739" s="80"/>
      <c r="BA739" s="80"/>
      <c r="BB739" s="80"/>
      <c r="BC739" s="80"/>
      <c r="BD739" s="80"/>
    </row>
    <row r="740" spans="1:56" s="20" customFormat="1" x14ac:dyDescent="0.25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  <c r="AN740" s="80"/>
      <c r="AO740" s="80"/>
      <c r="AP740" s="80"/>
      <c r="AQ740" s="80"/>
      <c r="AR740" s="80"/>
      <c r="AS740" s="80"/>
      <c r="AT740" s="80"/>
      <c r="AU740" s="80"/>
      <c r="AV740" s="80"/>
      <c r="AW740" s="80"/>
      <c r="AX740" s="80"/>
      <c r="AY740" s="80"/>
      <c r="AZ740" s="80"/>
      <c r="BA740" s="80"/>
      <c r="BB740" s="80"/>
      <c r="BC740" s="80"/>
      <c r="BD740" s="80"/>
    </row>
    <row r="741" spans="1:56" s="20" customFormat="1" x14ac:dyDescent="0.25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80"/>
      <c r="AK741" s="80"/>
      <c r="AL741" s="80"/>
      <c r="AM741" s="80"/>
      <c r="AN741" s="80"/>
      <c r="AO741" s="80"/>
      <c r="AP741" s="80"/>
      <c r="AQ741" s="80"/>
      <c r="AR741" s="80"/>
      <c r="AS741" s="80"/>
      <c r="AT741" s="80"/>
      <c r="AU741" s="80"/>
      <c r="AV741" s="80"/>
      <c r="AW741" s="80"/>
      <c r="AX741" s="80"/>
      <c r="AY741" s="80"/>
      <c r="AZ741" s="80"/>
      <c r="BA741" s="80"/>
      <c r="BB741" s="80"/>
      <c r="BC741" s="80"/>
      <c r="BD741" s="80"/>
    </row>
    <row r="742" spans="1:56" s="20" customFormat="1" x14ac:dyDescent="0.25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80"/>
      <c r="AK742" s="80"/>
      <c r="AL742" s="80"/>
      <c r="AM742" s="80"/>
      <c r="AN742" s="80"/>
      <c r="AO742" s="80"/>
      <c r="AP742" s="80"/>
      <c r="AQ742" s="80"/>
      <c r="AR742" s="80"/>
      <c r="AS742" s="80"/>
      <c r="AT742" s="80"/>
      <c r="AU742" s="80"/>
      <c r="AV742" s="80"/>
      <c r="AW742" s="80"/>
      <c r="AX742" s="80"/>
      <c r="AY742" s="80"/>
      <c r="AZ742" s="80"/>
      <c r="BA742" s="80"/>
      <c r="BB742" s="80"/>
      <c r="BC742" s="80"/>
      <c r="BD742" s="80"/>
    </row>
    <row r="743" spans="1:56" s="20" customFormat="1" x14ac:dyDescent="0.25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  <c r="AH743" s="80"/>
      <c r="AI743" s="80"/>
      <c r="AJ743" s="80"/>
      <c r="AK743" s="80"/>
      <c r="AL743" s="80"/>
      <c r="AM743" s="80"/>
      <c r="AN743" s="80"/>
      <c r="AO743" s="80"/>
      <c r="AP743" s="80"/>
      <c r="AQ743" s="80"/>
      <c r="AR743" s="80"/>
      <c r="AS743" s="80"/>
      <c r="AT743" s="80"/>
      <c r="AU743" s="80"/>
      <c r="AV743" s="80"/>
      <c r="AW743" s="80"/>
      <c r="AX743" s="80"/>
      <c r="AY743" s="80"/>
      <c r="AZ743" s="80"/>
      <c r="BA743" s="80"/>
      <c r="BB743" s="80"/>
      <c r="BC743" s="80"/>
      <c r="BD743" s="80"/>
    </row>
    <row r="744" spans="1:56" s="20" customFormat="1" x14ac:dyDescent="0.25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  <c r="AN744" s="80"/>
      <c r="AO744" s="80"/>
      <c r="AP744" s="80"/>
      <c r="AQ744" s="80"/>
      <c r="AR744" s="80"/>
      <c r="AS744" s="80"/>
      <c r="AT744" s="80"/>
      <c r="AU744" s="80"/>
      <c r="AV744" s="80"/>
      <c r="AW744" s="80"/>
      <c r="AX744" s="80"/>
      <c r="AY744" s="80"/>
      <c r="AZ744" s="80"/>
      <c r="BA744" s="80"/>
      <c r="BB744" s="80"/>
      <c r="BC744" s="80"/>
      <c r="BD744" s="80"/>
    </row>
    <row r="745" spans="1:56" s="20" customFormat="1" x14ac:dyDescent="0.2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80"/>
      <c r="AK745" s="80"/>
      <c r="AL745" s="80"/>
      <c r="AM745" s="80"/>
      <c r="AN745" s="80"/>
      <c r="AO745" s="80"/>
      <c r="AP745" s="80"/>
      <c r="AQ745" s="80"/>
      <c r="AR745" s="80"/>
      <c r="AS745" s="80"/>
      <c r="AT745" s="80"/>
      <c r="AU745" s="80"/>
      <c r="AV745" s="80"/>
      <c r="AW745" s="80"/>
      <c r="AX745" s="80"/>
      <c r="AY745" s="80"/>
      <c r="AZ745" s="80"/>
      <c r="BA745" s="80"/>
      <c r="BB745" s="80"/>
      <c r="BC745" s="80"/>
      <c r="BD745" s="80"/>
    </row>
    <row r="746" spans="1:56" s="20" customFormat="1" x14ac:dyDescent="0.25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80"/>
      <c r="AK746" s="80"/>
      <c r="AL746" s="80"/>
      <c r="AM746" s="80"/>
      <c r="AN746" s="80"/>
      <c r="AO746" s="80"/>
      <c r="AP746" s="80"/>
      <c r="AQ746" s="80"/>
      <c r="AR746" s="80"/>
      <c r="AS746" s="80"/>
      <c r="AT746" s="80"/>
      <c r="AU746" s="80"/>
      <c r="AV746" s="80"/>
      <c r="AW746" s="80"/>
      <c r="AX746" s="80"/>
      <c r="AY746" s="80"/>
      <c r="AZ746" s="80"/>
      <c r="BA746" s="80"/>
      <c r="BB746" s="80"/>
      <c r="BC746" s="80"/>
      <c r="BD746" s="80"/>
    </row>
    <row r="747" spans="1:56" s="20" customFormat="1" x14ac:dyDescent="0.25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  <c r="AD747" s="80"/>
      <c r="AE747" s="80"/>
      <c r="AF747" s="80"/>
      <c r="AG747" s="80"/>
      <c r="AH747" s="80"/>
      <c r="AI747" s="80"/>
      <c r="AJ747" s="80"/>
      <c r="AK747" s="80"/>
      <c r="AL747" s="80"/>
      <c r="AM747" s="80"/>
      <c r="AN747" s="80"/>
      <c r="AO747" s="80"/>
      <c r="AP747" s="80"/>
      <c r="AQ747" s="80"/>
      <c r="AR747" s="80"/>
      <c r="AS747" s="80"/>
      <c r="AT747" s="80"/>
      <c r="AU747" s="80"/>
      <c r="AV747" s="80"/>
      <c r="AW747" s="80"/>
      <c r="AX747" s="80"/>
      <c r="AY747" s="80"/>
      <c r="AZ747" s="80"/>
      <c r="BA747" s="80"/>
      <c r="BB747" s="80"/>
      <c r="BC747" s="80"/>
      <c r="BD747" s="80"/>
    </row>
    <row r="748" spans="1:56" s="20" customFormat="1" x14ac:dyDescent="0.25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80"/>
      <c r="AK748" s="80"/>
      <c r="AL748" s="80"/>
      <c r="AM748" s="80"/>
      <c r="AN748" s="80"/>
      <c r="AO748" s="80"/>
      <c r="AP748" s="80"/>
      <c r="AQ748" s="80"/>
      <c r="AR748" s="80"/>
      <c r="AS748" s="80"/>
      <c r="AT748" s="80"/>
      <c r="AU748" s="80"/>
      <c r="AV748" s="80"/>
      <c r="AW748" s="80"/>
      <c r="AX748" s="80"/>
      <c r="AY748" s="80"/>
      <c r="AZ748" s="80"/>
      <c r="BA748" s="80"/>
      <c r="BB748" s="80"/>
      <c r="BC748" s="80"/>
      <c r="BD748" s="80"/>
    </row>
    <row r="749" spans="1:56" s="20" customFormat="1" x14ac:dyDescent="0.25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80"/>
      <c r="AK749" s="80"/>
      <c r="AL749" s="80"/>
      <c r="AM749" s="80"/>
      <c r="AN749" s="80"/>
      <c r="AO749" s="80"/>
      <c r="AP749" s="80"/>
      <c r="AQ749" s="80"/>
      <c r="AR749" s="80"/>
      <c r="AS749" s="80"/>
      <c r="AT749" s="80"/>
      <c r="AU749" s="80"/>
      <c r="AV749" s="80"/>
      <c r="AW749" s="80"/>
      <c r="AX749" s="80"/>
      <c r="AY749" s="80"/>
      <c r="AZ749" s="80"/>
      <c r="BA749" s="80"/>
      <c r="BB749" s="80"/>
      <c r="BC749" s="80"/>
      <c r="BD749" s="80"/>
    </row>
    <row r="750" spans="1:56" s="20" customFormat="1" x14ac:dyDescent="0.25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  <c r="AN750" s="80"/>
      <c r="AO750" s="80"/>
      <c r="AP750" s="80"/>
      <c r="AQ750" s="80"/>
      <c r="AR750" s="80"/>
      <c r="AS750" s="80"/>
      <c r="AT750" s="80"/>
      <c r="AU750" s="80"/>
      <c r="AV750" s="80"/>
      <c r="AW750" s="80"/>
      <c r="AX750" s="80"/>
      <c r="AY750" s="80"/>
      <c r="AZ750" s="80"/>
      <c r="BA750" s="80"/>
      <c r="BB750" s="80"/>
      <c r="BC750" s="80"/>
      <c r="BD750" s="80"/>
    </row>
    <row r="751" spans="1:56" s="20" customFormat="1" x14ac:dyDescent="0.25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  <c r="AD751" s="80"/>
      <c r="AE751" s="80"/>
      <c r="AF751" s="80"/>
      <c r="AG751" s="80"/>
      <c r="AH751" s="80"/>
      <c r="AI751" s="80"/>
      <c r="AJ751" s="80"/>
      <c r="AK751" s="80"/>
      <c r="AL751" s="80"/>
      <c r="AM751" s="80"/>
      <c r="AN751" s="80"/>
      <c r="AO751" s="80"/>
      <c r="AP751" s="80"/>
      <c r="AQ751" s="80"/>
      <c r="AR751" s="80"/>
      <c r="AS751" s="80"/>
      <c r="AT751" s="80"/>
      <c r="AU751" s="80"/>
      <c r="AV751" s="80"/>
      <c r="AW751" s="80"/>
      <c r="AX751" s="80"/>
      <c r="AY751" s="80"/>
      <c r="AZ751" s="80"/>
      <c r="BA751" s="80"/>
      <c r="BB751" s="80"/>
      <c r="BC751" s="80"/>
      <c r="BD751" s="80"/>
    </row>
    <row r="752" spans="1:56" s="20" customFormat="1" x14ac:dyDescent="0.25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  <c r="AD752" s="80"/>
      <c r="AE752" s="80"/>
      <c r="AF752" s="80"/>
      <c r="AG752" s="80"/>
      <c r="AH752" s="80"/>
      <c r="AI752" s="80"/>
      <c r="AJ752" s="80"/>
      <c r="AK752" s="80"/>
      <c r="AL752" s="80"/>
      <c r="AM752" s="80"/>
      <c r="AN752" s="80"/>
      <c r="AO752" s="80"/>
      <c r="AP752" s="80"/>
      <c r="AQ752" s="80"/>
      <c r="AR752" s="80"/>
      <c r="AS752" s="80"/>
      <c r="AT752" s="80"/>
      <c r="AU752" s="80"/>
      <c r="AV752" s="80"/>
      <c r="AW752" s="80"/>
      <c r="AX752" s="80"/>
      <c r="AY752" s="80"/>
      <c r="AZ752" s="80"/>
      <c r="BA752" s="80"/>
      <c r="BB752" s="80"/>
      <c r="BC752" s="80"/>
      <c r="BD752" s="80"/>
    </row>
    <row r="753" spans="1:56" s="20" customFormat="1" x14ac:dyDescent="0.25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  <c r="AD753" s="80"/>
      <c r="AE753" s="80"/>
      <c r="AF753" s="80"/>
      <c r="AG753" s="80"/>
      <c r="AH753" s="80"/>
      <c r="AI753" s="80"/>
      <c r="AJ753" s="80"/>
      <c r="AK753" s="80"/>
      <c r="AL753" s="80"/>
      <c r="AM753" s="80"/>
      <c r="AN753" s="80"/>
      <c r="AO753" s="80"/>
      <c r="AP753" s="80"/>
      <c r="AQ753" s="80"/>
      <c r="AR753" s="80"/>
      <c r="AS753" s="80"/>
      <c r="AT753" s="80"/>
      <c r="AU753" s="80"/>
      <c r="AV753" s="80"/>
      <c r="AW753" s="80"/>
      <c r="AX753" s="80"/>
      <c r="AY753" s="80"/>
      <c r="AZ753" s="80"/>
      <c r="BA753" s="80"/>
      <c r="BB753" s="80"/>
      <c r="BC753" s="80"/>
      <c r="BD753" s="80"/>
    </row>
    <row r="754" spans="1:56" s="20" customFormat="1" x14ac:dyDescent="0.25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  <c r="AD754" s="80"/>
      <c r="AE754" s="80"/>
      <c r="AF754" s="80"/>
      <c r="AG754" s="80"/>
      <c r="AH754" s="80"/>
      <c r="AI754" s="80"/>
      <c r="AJ754" s="80"/>
      <c r="AK754" s="80"/>
      <c r="AL754" s="80"/>
      <c r="AM754" s="80"/>
      <c r="AN754" s="80"/>
      <c r="AO754" s="80"/>
      <c r="AP754" s="80"/>
      <c r="AQ754" s="80"/>
      <c r="AR754" s="80"/>
      <c r="AS754" s="80"/>
      <c r="AT754" s="80"/>
      <c r="AU754" s="80"/>
      <c r="AV754" s="80"/>
      <c r="AW754" s="80"/>
      <c r="AX754" s="80"/>
      <c r="AY754" s="80"/>
      <c r="AZ754" s="80"/>
      <c r="BA754" s="80"/>
      <c r="BB754" s="80"/>
      <c r="BC754" s="80"/>
      <c r="BD754" s="80"/>
    </row>
    <row r="755" spans="1:56" s="20" customFormat="1" x14ac:dyDescent="0.2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  <c r="AN755" s="80"/>
      <c r="AO755" s="80"/>
      <c r="AP755" s="80"/>
      <c r="AQ755" s="80"/>
      <c r="AR755" s="80"/>
      <c r="AS755" s="80"/>
      <c r="AT755" s="80"/>
      <c r="AU755" s="80"/>
      <c r="AV755" s="80"/>
      <c r="AW755" s="80"/>
      <c r="AX755" s="80"/>
      <c r="AY755" s="80"/>
      <c r="AZ755" s="80"/>
      <c r="BA755" s="80"/>
      <c r="BB755" s="80"/>
      <c r="BC755" s="80"/>
      <c r="BD755" s="80"/>
    </row>
    <row r="756" spans="1:56" s="20" customFormat="1" x14ac:dyDescent="0.25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  <c r="AH756" s="80"/>
      <c r="AI756" s="80"/>
      <c r="AJ756" s="80"/>
      <c r="AK756" s="80"/>
      <c r="AL756" s="80"/>
      <c r="AM756" s="80"/>
      <c r="AN756" s="80"/>
      <c r="AO756" s="80"/>
      <c r="AP756" s="80"/>
      <c r="AQ756" s="80"/>
      <c r="AR756" s="80"/>
      <c r="AS756" s="80"/>
      <c r="AT756" s="80"/>
      <c r="AU756" s="80"/>
      <c r="AV756" s="80"/>
      <c r="AW756" s="80"/>
      <c r="AX756" s="80"/>
      <c r="AY756" s="80"/>
      <c r="AZ756" s="80"/>
      <c r="BA756" s="80"/>
      <c r="BB756" s="80"/>
      <c r="BC756" s="80"/>
      <c r="BD756" s="80"/>
    </row>
    <row r="757" spans="1:56" s="20" customFormat="1" x14ac:dyDescent="0.25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  <c r="AH757" s="80"/>
      <c r="AI757" s="80"/>
      <c r="AJ757" s="80"/>
      <c r="AK757" s="80"/>
      <c r="AL757" s="80"/>
      <c r="AM757" s="80"/>
      <c r="AN757" s="80"/>
      <c r="AO757" s="80"/>
      <c r="AP757" s="80"/>
      <c r="AQ757" s="80"/>
      <c r="AR757" s="80"/>
      <c r="AS757" s="80"/>
      <c r="AT757" s="80"/>
      <c r="AU757" s="80"/>
      <c r="AV757" s="80"/>
      <c r="AW757" s="80"/>
      <c r="AX757" s="80"/>
      <c r="AY757" s="80"/>
      <c r="AZ757" s="80"/>
      <c r="BA757" s="80"/>
      <c r="BB757" s="80"/>
      <c r="BC757" s="80"/>
      <c r="BD757" s="80"/>
    </row>
    <row r="758" spans="1:56" s="20" customFormat="1" x14ac:dyDescent="0.25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  <c r="AH758" s="80"/>
      <c r="AI758" s="80"/>
      <c r="AJ758" s="80"/>
      <c r="AK758" s="80"/>
      <c r="AL758" s="80"/>
      <c r="AM758" s="80"/>
      <c r="AN758" s="80"/>
      <c r="AO758" s="80"/>
      <c r="AP758" s="80"/>
      <c r="AQ758" s="80"/>
      <c r="AR758" s="80"/>
      <c r="AS758" s="80"/>
      <c r="AT758" s="80"/>
      <c r="AU758" s="80"/>
      <c r="AV758" s="80"/>
      <c r="AW758" s="80"/>
      <c r="AX758" s="80"/>
      <c r="AY758" s="80"/>
      <c r="AZ758" s="80"/>
      <c r="BA758" s="80"/>
      <c r="BB758" s="80"/>
      <c r="BC758" s="80"/>
      <c r="BD758" s="80"/>
    </row>
    <row r="759" spans="1:56" s="20" customFormat="1" x14ac:dyDescent="0.25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80"/>
      <c r="AK759" s="80"/>
      <c r="AL759" s="80"/>
      <c r="AM759" s="80"/>
      <c r="AN759" s="80"/>
      <c r="AO759" s="80"/>
      <c r="AP759" s="80"/>
      <c r="AQ759" s="80"/>
      <c r="AR759" s="80"/>
      <c r="AS759" s="80"/>
      <c r="AT759" s="80"/>
      <c r="AU759" s="80"/>
      <c r="AV759" s="80"/>
      <c r="AW759" s="80"/>
      <c r="AX759" s="80"/>
      <c r="AY759" s="80"/>
      <c r="AZ759" s="80"/>
      <c r="BA759" s="80"/>
      <c r="BB759" s="80"/>
      <c r="BC759" s="80"/>
      <c r="BD759" s="80"/>
    </row>
    <row r="760" spans="1:56" s="20" customFormat="1" x14ac:dyDescent="0.25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  <c r="AN760" s="80"/>
      <c r="AO760" s="80"/>
      <c r="AP760" s="80"/>
      <c r="AQ760" s="80"/>
      <c r="AR760" s="80"/>
      <c r="AS760" s="80"/>
      <c r="AT760" s="80"/>
      <c r="AU760" s="80"/>
      <c r="AV760" s="80"/>
      <c r="AW760" s="80"/>
      <c r="AX760" s="80"/>
      <c r="AY760" s="80"/>
      <c r="AZ760" s="80"/>
      <c r="BA760" s="80"/>
      <c r="BB760" s="80"/>
      <c r="BC760" s="80"/>
      <c r="BD760" s="80"/>
    </row>
    <row r="761" spans="1:56" s="20" customFormat="1" x14ac:dyDescent="0.25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80"/>
      <c r="AK761" s="80"/>
      <c r="AL761" s="80"/>
      <c r="AM761" s="80"/>
      <c r="AN761" s="80"/>
      <c r="AO761" s="80"/>
      <c r="AP761" s="80"/>
      <c r="AQ761" s="80"/>
      <c r="AR761" s="80"/>
      <c r="AS761" s="80"/>
      <c r="AT761" s="80"/>
      <c r="AU761" s="80"/>
      <c r="AV761" s="80"/>
      <c r="AW761" s="80"/>
      <c r="AX761" s="80"/>
      <c r="AY761" s="80"/>
      <c r="AZ761" s="80"/>
      <c r="BA761" s="80"/>
      <c r="BB761" s="80"/>
      <c r="BC761" s="80"/>
      <c r="BD761" s="80"/>
    </row>
    <row r="762" spans="1:56" s="20" customFormat="1" x14ac:dyDescent="0.25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  <c r="AN762" s="80"/>
      <c r="AO762" s="80"/>
      <c r="AP762" s="80"/>
      <c r="AQ762" s="80"/>
      <c r="AR762" s="80"/>
      <c r="AS762" s="80"/>
      <c r="AT762" s="80"/>
      <c r="AU762" s="80"/>
      <c r="AV762" s="80"/>
      <c r="AW762" s="80"/>
      <c r="AX762" s="80"/>
      <c r="AY762" s="80"/>
      <c r="AZ762" s="80"/>
      <c r="BA762" s="80"/>
      <c r="BB762" s="80"/>
      <c r="BC762" s="80"/>
      <c r="BD762" s="80"/>
    </row>
    <row r="763" spans="1:56" s="20" customFormat="1" x14ac:dyDescent="0.25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  <c r="AH763" s="80"/>
      <c r="AI763" s="80"/>
      <c r="AJ763" s="80"/>
      <c r="AK763" s="80"/>
      <c r="AL763" s="80"/>
      <c r="AM763" s="80"/>
      <c r="AN763" s="80"/>
      <c r="AO763" s="80"/>
      <c r="AP763" s="80"/>
      <c r="AQ763" s="80"/>
      <c r="AR763" s="80"/>
      <c r="AS763" s="80"/>
      <c r="AT763" s="80"/>
      <c r="AU763" s="80"/>
      <c r="AV763" s="80"/>
      <c r="AW763" s="80"/>
      <c r="AX763" s="80"/>
      <c r="AY763" s="80"/>
      <c r="AZ763" s="80"/>
      <c r="BA763" s="80"/>
      <c r="BB763" s="80"/>
      <c r="BC763" s="80"/>
      <c r="BD763" s="80"/>
    </row>
    <row r="764" spans="1:56" s="20" customFormat="1" x14ac:dyDescent="0.25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  <c r="AN764" s="80"/>
      <c r="AO764" s="80"/>
      <c r="AP764" s="80"/>
      <c r="AQ764" s="80"/>
      <c r="AR764" s="80"/>
      <c r="AS764" s="80"/>
      <c r="AT764" s="80"/>
      <c r="AU764" s="80"/>
      <c r="AV764" s="80"/>
      <c r="AW764" s="80"/>
      <c r="AX764" s="80"/>
      <c r="AY764" s="80"/>
      <c r="AZ764" s="80"/>
      <c r="BA764" s="80"/>
      <c r="BB764" s="80"/>
      <c r="BC764" s="80"/>
      <c r="BD764" s="80"/>
    </row>
    <row r="765" spans="1:56" s="20" customFormat="1" x14ac:dyDescent="0.2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  <c r="AN765" s="80"/>
      <c r="AO765" s="80"/>
      <c r="AP765" s="80"/>
      <c r="AQ765" s="80"/>
      <c r="AR765" s="80"/>
      <c r="AS765" s="80"/>
      <c r="AT765" s="80"/>
      <c r="AU765" s="80"/>
      <c r="AV765" s="80"/>
      <c r="AW765" s="80"/>
      <c r="AX765" s="80"/>
      <c r="AY765" s="80"/>
      <c r="AZ765" s="80"/>
      <c r="BA765" s="80"/>
      <c r="BB765" s="80"/>
      <c r="BC765" s="80"/>
      <c r="BD765" s="80"/>
    </row>
    <row r="766" spans="1:56" s="20" customFormat="1" x14ac:dyDescent="0.25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80"/>
      <c r="AK766" s="80"/>
      <c r="AL766" s="80"/>
      <c r="AM766" s="80"/>
      <c r="AN766" s="80"/>
      <c r="AO766" s="80"/>
      <c r="AP766" s="80"/>
      <c r="AQ766" s="80"/>
      <c r="AR766" s="80"/>
      <c r="AS766" s="80"/>
      <c r="AT766" s="80"/>
      <c r="AU766" s="80"/>
      <c r="AV766" s="80"/>
      <c r="AW766" s="80"/>
      <c r="AX766" s="80"/>
      <c r="AY766" s="80"/>
      <c r="AZ766" s="80"/>
      <c r="BA766" s="80"/>
      <c r="BB766" s="80"/>
      <c r="BC766" s="80"/>
      <c r="BD766" s="80"/>
    </row>
    <row r="767" spans="1:56" s="20" customFormat="1" x14ac:dyDescent="0.25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  <c r="AD767" s="80"/>
      <c r="AE767" s="80"/>
      <c r="AF767" s="80"/>
      <c r="AG767" s="80"/>
      <c r="AH767" s="80"/>
      <c r="AI767" s="80"/>
      <c r="AJ767" s="80"/>
      <c r="AK767" s="80"/>
      <c r="AL767" s="80"/>
      <c r="AM767" s="80"/>
      <c r="AN767" s="80"/>
      <c r="AO767" s="80"/>
      <c r="AP767" s="80"/>
      <c r="AQ767" s="80"/>
      <c r="AR767" s="80"/>
      <c r="AS767" s="80"/>
      <c r="AT767" s="80"/>
      <c r="AU767" s="80"/>
      <c r="AV767" s="80"/>
      <c r="AW767" s="80"/>
      <c r="AX767" s="80"/>
      <c r="AY767" s="80"/>
      <c r="AZ767" s="80"/>
      <c r="BA767" s="80"/>
      <c r="BB767" s="80"/>
      <c r="BC767" s="80"/>
      <c r="BD767" s="80"/>
    </row>
    <row r="768" spans="1:56" s="20" customFormat="1" x14ac:dyDescent="0.25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  <c r="AH768" s="80"/>
      <c r="AI768" s="80"/>
      <c r="AJ768" s="80"/>
      <c r="AK768" s="80"/>
      <c r="AL768" s="80"/>
      <c r="AM768" s="80"/>
      <c r="AN768" s="80"/>
      <c r="AO768" s="80"/>
      <c r="AP768" s="80"/>
      <c r="AQ768" s="80"/>
      <c r="AR768" s="80"/>
      <c r="AS768" s="80"/>
      <c r="AT768" s="80"/>
      <c r="AU768" s="80"/>
      <c r="AV768" s="80"/>
      <c r="AW768" s="80"/>
      <c r="AX768" s="80"/>
      <c r="AY768" s="80"/>
      <c r="AZ768" s="80"/>
      <c r="BA768" s="80"/>
      <c r="BB768" s="80"/>
      <c r="BC768" s="80"/>
      <c r="BD768" s="80"/>
    </row>
    <row r="769" spans="1:56" s="20" customFormat="1" x14ac:dyDescent="0.25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  <c r="AH769" s="80"/>
      <c r="AI769" s="80"/>
      <c r="AJ769" s="80"/>
      <c r="AK769" s="80"/>
      <c r="AL769" s="80"/>
      <c r="AM769" s="80"/>
      <c r="AN769" s="80"/>
      <c r="AO769" s="80"/>
      <c r="AP769" s="80"/>
      <c r="AQ769" s="80"/>
      <c r="AR769" s="80"/>
      <c r="AS769" s="80"/>
      <c r="AT769" s="80"/>
      <c r="AU769" s="80"/>
      <c r="AV769" s="80"/>
      <c r="AW769" s="80"/>
      <c r="AX769" s="80"/>
      <c r="AY769" s="80"/>
      <c r="AZ769" s="80"/>
      <c r="BA769" s="80"/>
      <c r="BB769" s="80"/>
      <c r="BC769" s="80"/>
      <c r="BD769" s="80"/>
    </row>
    <row r="770" spans="1:56" s="20" customFormat="1" x14ac:dyDescent="0.25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80"/>
      <c r="AK770" s="80"/>
      <c r="AL770" s="80"/>
      <c r="AM770" s="80"/>
      <c r="AN770" s="80"/>
      <c r="AO770" s="80"/>
      <c r="AP770" s="80"/>
      <c r="AQ770" s="80"/>
      <c r="AR770" s="80"/>
      <c r="AS770" s="80"/>
      <c r="AT770" s="80"/>
      <c r="AU770" s="80"/>
      <c r="AV770" s="80"/>
      <c r="AW770" s="80"/>
      <c r="AX770" s="80"/>
      <c r="AY770" s="80"/>
      <c r="AZ770" s="80"/>
      <c r="BA770" s="80"/>
      <c r="BB770" s="80"/>
      <c r="BC770" s="80"/>
      <c r="BD770" s="80"/>
    </row>
    <row r="771" spans="1:56" s="20" customFormat="1" x14ac:dyDescent="0.25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  <c r="AN771" s="80"/>
      <c r="AO771" s="80"/>
      <c r="AP771" s="80"/>
      <c r="AQ771" s="80"/>
      <c r="AR771" s="80"/>
      <c r="AS771" s="80"/>
      <c r="AT771" s="80"/>
      <c r="AU771" s="80"/>
      <c r="AV771" s="80"/>
      <c r="AW771" s="80"/>
      <c r="AX771" s="80"/>
      <c r="AY771" s="80"/>
      <c r="AZ771" s="80"/>
      <c r="BA771" s="80"/>
      <c r="BB771" s="80"/>
      <c r="BC771" s="80"/>
      <c r="BD771" s="80"/>
    </row>
    <row r="772" spans="1:56" s="20" customFormat="1" x14ac:dyDescent="0.25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80"/>
      <c r="AK772" s="80"/>
      <c r="AL772" s="80"/>
      <c r="AM772" s="80"/>
      <c r="AN772" s="80"/>
      <c r="AO772" s="80"/>
      <c r="AP772" s="80"/>
      <c r="AQ772" s="80"/>
      <c r="AR772" s="80"/>
      <c r="AS772" s="80"/>
      <c r="AT772" s="80"/>
      <c r="AU772" s="80"/>
      <c r="AV772" s="80"/>
      <c r="AW772" s="80"/>
      <c r="AX772" s="80"/>
      <c r="AY772" s="80"/>
      <c r="AZ772" s="80"/>
      <c r="BA772" s="80"/>
      <c r="BB772" s="80"/>
      <c r="BC772" s="80"/>
      <c r="BD772" s="80"/>
    </row>
    <row r="773" spans="1:56" s="20" customFormat="1" x14ac:dyDescent="0.25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  <c r="AH773" s="80"/>
      <c r="AI773" s="80"/>
      <c r="AJ773" s="80"/>
      <c r="AK773" s="80"/>
      <c r="AL773" s="80"/>
      <c r="AM773" s="80"/>
      <c r="AN773" s="80"/>
      <c r="AO773" s="80"/>
      <c r="AP773" s="80"/>
      <c r="AQ773" s="80"/>
      <c r="AR773" s="80"/>
      <c r="AS773" s="80"/>
      <c r="AT773" s="80"/>
      <c r="AU773" s="80"/>
      <c r="AV773" s="80"/>
      <c r="AW773" s="80"/>
      <c r="AX773" s="80"/>
      <c r="AY773" s="80"/>
      <c r="AZ773" s="80"/>
      <c r="BA773" s="80"/>
      <c r="BB773" s="80"/>
      <c r="BC773" s="80"/>
      <c r="BD773" s="80"/>
    </row>
    <row r="774" spans="1:56" s="20" customFormat="1" x14ac:dyDescent="0.25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  <c r="AH774" s="80"/>
      <c r="AI774" s="80"/>
      <c r="AJ774" s="80"/>
      <c r="AK774" s="80"/>
      <c r="AL774" s="80"/>
      <c r="AM774" s="80"/>
      <c r="AN774" s="80"/>
      <c r="AO774" s="80"/>
      <c r="AP774" s="80"/>
      <c r="AQ774" s="80"/>
      <c r="AR774" s="80"/>
      <c r="AS774" s="80"/>
      <c r="AT774" s="80"/>
      <c r="AU774" s="80"/>
      <c r="AV774" s="80"/>
      <c r="AW774" s="80"/>
      <c r="AX774" s="80"/>
      <c r="AY774" s="80"/>
      <c r="AZ774" s="80"/>
      <c r="BA774" s="80"/>
      <c r="BB774" s="80"/>
      <c r="BC774" s="80"/>
      <c r="BD774" s="80"/>
    </row>
    <row r="775" spans="1:56" s="20" customFormat="1" x14ac:dyDescent="0.2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  <c r="AD775" s="80"/>
      <c r="AE775" s="80"/>
      <c r="AF775" s="80"/>
      <c r="AG775" s="80"/>
      <c r="AH775" s="80"/>
      <c r="AI775" s="80"/>
      <c r="AJ775" s="80"/>
      <c r="AK775" s="80"/>
      <c r="AL775" s="80"/>
      <c r="AM775" s="80"/>
      <c r="AN775" s="80"/>
      <c r="AO775" s="80"/>
      <c r="AP775" s="80"/>
      <c r="AQ775" s="80"/>
      <c r="AR775" s="80"/>
      <c r="AS775" s="80"/>
      <c r="AT775" s="80"/>
      <c r="AU775" s="80"/>
      <c r="AV775" s="80"/>
      <c r="AW775" s="80"/>
      <c r="AX775" s="80"/>
      <c r="AY775" s="80"/>
      <c r="AZ775" s="80"/>
      <c r="BA775" s="80"/>
      <c r="BB775" s="80"/>
      <c r="BC775" s="80"/>
      <c r="BD775" s="80"/>
    </row>
    <row r="776" spans="1:56" s="20" customFormat="1" x14ac:dyDescent="0.25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80"/>
      <c r="AK776" s="80"/>
      <c r="AL776" s="80"/>
      <c r="AM776" s="80"/>
      <c r="AN776" s="80"/>
      <c r="AO776" s="80"/>
      <c r="AP776" s="80"/>
      <c r="AQ776" s="80"/>
      <c r="AR776" s="80"/>
      <c r="AS776" s="80"/>
      <c r="AT776" s="80"/>
      <c r="AU776" s="80"/>
      <c r="AV776" s="80"/>
      <c r="AW776" s="80"/>
      <c r="AX776" s="80"/>
      <c r="AY776" s="80"/>
      <c r="AZ776" s="80"/>
      <c r="BA776" s="80"/>
      <c r="BB776" s="80"/>
      <c r="BC776" s="80"/>
      <c r="BD776" s="80"/>
    </row>
    <row r="777" spans="1:56" s="20" customFormat="1" x14ac:dyDescent="0.25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80"/>
      <c r="AK777" s="80"/>
      <c r="AL777" s="80"/>
      <c r="AM777" s="80"/>
      <c r="AN777" s="80"/>
      <c r="AO777" s="80"/>
      <c r="AP777" s="80"/>
      <c r="AQ777" s="80"/>
      <c r="AR777" s="80"/>
      <c r="AS777" s="80"/>
      <c r="AT777" s="80"/>
      <c r="AU777" s="80"/>
      <c r="AV777" s="80"/>
      <c r="AW777" s="80"/>
      <c r="AX777" s="80"/>
      <c r="AY777" s="80"/>
      <c r="AZ777" s="80"/>
      <c r="BA777" s="80"/>
      <c r="BB777" s="80"/>
      <c r="BC777" s="80"/>
      <c r="BD777" s="80"/>
    </row>
    <row r="778" spans="1:56" s="20" customFormat="1" x14ac:dyDescent="0.25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  <c r="AN778" s="80"/>
      <c r="AO778" s="80"/>
      <c r="AP778" s="80"/>
      <c r="AQ778" s="80"/>
      <c r="AR778" s="80"/>
      <c r="AS778" s="80"/>
      <c r="AT778" s="80"/>
      <c r="AU778" s="80"/>
      <c r="AV778" s="80"/>
      <c r="AW778" s="80"/>
      <c r="AX778" s="80"/>
      <c r="AY778" s="80"/>
      <c r="AZ778" s="80"/>
      <c r="BA778" s="80"/>
      <c r="BB778" s="80"/>
      <c r="BC778" s="80"/>
      <c r="BD778" s="80"/>
    </row>
    <row r="779" spans="1:56" s="20" customFormat="1" x14ac:dyDescent="0.25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  <c r="AH779" s="80"/>
      <c r="AI779" s="80"/>
      <c r="AJ779" s="80"/>
      <c r="AK779" s="80"/>
      <c r="AL779" s="80"/>
      <c r="AM779" s="80"/>
      <c r="AN779" s="80"/>
      <c r="AO779" s="80"/>
      <c r="AP779" s="80"/>
      <c r="AQ779" s="80"/>
      <c r="AR779" s="80"/>
      <c r="AS779" s="80"/>
      <c r="AT779" s="80"/>
      <c r="AU779" s="80"/>
      <c r="AV779" s="80"/>
      <c r="AW779" s="80"/>
      <c r="AX779" s="80"/>
      <c r="AY779" s="80"/>
      <c r="AZ779" s="80"/>
      <c r="BA779" s="80"/>
      <c r="BB779" s="80"/>
      <c r="BC779" s="80"/>
      <c r="BD779" s="80"/>
    </row>
    <row r="780" spans="1:56" s="20" customFormat="1" x14ac:dyDescent="0.25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  <c r="AN780" s="80"/>
      <c r="AO780" s="80"/>
      <c r="AP780" s="80"/>
      <c r="AQ780" s="80"/>
      <c r="AR780" s="80"/>
      <c r="AS780" s="80"/>
      <c r="AT780" s="80"/>
      <c r="AU780" s="80"/>
      <c r="AV780" s="80"/>
      <c r="AW780" s="80"/>
      <c r="AX780" s="80"/>
      <c r="AY780" s="80"/>
      <c r="AZ780" s="80"/>
      <c r="BA780" s="80"/>
      <c r="BB780" s="80"/>
      <c r="BC780" s="80"/>
      <c r="BD780" s="80"/>
    </row>
    <row r="781" spans="1:56" s="20" customFormat="1" x14ac:dyDescent="0.25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80"/>
      <c r="AK781" s="80"/>
      <c r="AL781" s="80"/>
      <c r="AM781" s="80"/>
      <c r="AN781" s="80"/>
      <c r="AO781" s="80"/>
      <c r="AP781" s="80"/>
      <c r="AQ781" s="80"/>
      <c r="AR781" s="80"/>
      <c r="AS781" s="80"/>
      <c r="AT781" s="80"/>
      <c r="AU781" s="80"/>
      <c r="AV781" s="80"/>
      <c r="AW781" s="80"/>
      <c r="AX781" s="80"/>
      <c r="AY781" s="80"/>
      <c r="AZ781" s="80"/>
      <c r="BA781" s="80"/>
      <c r="BB781" s="80"/>
      <c r="BC781" s="80"/>
      <c r="BD781" s="80"/>
    </row>
    <row r="782" spans="1:56" s="20" customFormat="1" x14ac:dyDescent="0.25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  <c r="AN782" s="80"/>
      <c r="AO782" s="80"/>
      <c r="AP782" s="80"/>
      <c r="AQ782" s="80"/>
      <c r="AR782" s="80"/>
      <c r="AS782" s="80"/>
      <c r="AT782" s="80"/>
      <c r="AU782" s="80"/>
      <c r="AV782" s="80"/>
      <c r="AW782" s="80"/>
      <c r="AX782" s="80"/>
      <c r="AY782" s="80"/>
      <c r="AZ782" s="80"/>
      <c r="BA782" s="80"/>
      <c r="BB782" s="80"/>
      <c r="BC782" s="80"/>
      <c r="BD782" s="80"/>
    </row>
    <row r="783" spans="1:56" s="20" customFormat="1" x14ac:dyDescent="0.25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  <c r="AN783" s="80"/>
      <c r="AO783" s="80"/>
      <c r="AP783" s="80"/>
      <c r="AQ783" s="80"/>
      <c r="AR783" s="80"/>
      <c r="AS783" s="80"/>
      <c r="AT783" s="80"/>
      <c r="AU783" s="80"/>
      <c r="AV783" s="80"/>
      <c r="AW783" s="80"/>
      <c r="AX783" s="80"/>
      <c r="AY783" s="80"/>
      <c r="AZ783" s="80"/>
      <c r="BA783" s="80"/>
      <c r="BB783" s="80"/>
      <c r="BC783" s="80"/>
      <c r="BD783" s="80"/>
    </row>
    <row r="784" spans="1:56" s="20" customFormat="1" x14ac:dyDescent="0.25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80"/>
      <c r="AK784" s="80"/>
      <c r="AL784" s="80"/>
      <c r="AM784" s="80"/>
      <c r="AN784" s="80"/>
      <c r="AO784" s="80"/>
      <c r="AP784" s="80"/>
      <c r="AQ784" s="80"/>
      <c r="AR784" s="80"/>
      <c r="AS784" s="80"/>
      <c r="AT784" s="80"/>
      <c r="AU784" s="80"/>
      <c r="AV784" s="80"/>
      <c r="AW784" s="80"/>
      <c r="AX784" s="80"/>
      <c r="AY784" s="80"/>
      <c r="AZ784" s="80"/>
      <c r="BA784" s="80"/>
      <c r="BB784" s="80"/>
      <c r="BC784" s="80"/>
      <c r="BD784" s="80"/>
    </row>
    <row r="785" spans="1:56" s="20" customFormat="1" x14ac:dyDescent="0.2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  <c r="AN785" s="80"/>
      <c r="AO785" s="80"/>
      <c r="AP785" s="80"/>
      <c r="AQ785" s="80"/>
      <c r="AR785" s="80"/>
      <c r="AS785" s="80"/>
      <c r="AT785" s="80"/>
      <c r="AU785" s="80"/>
      <c r="AV785" s="80"/>
      <c r="AW785" s="80"/>
      <c r="AX785" s="80"/>
      <c r="AY785" s="80"/>
      <c r="AZ785" s="80"/>
      <c r="BA785" s="80"/>
      <c r="BB785" s="80"/>
      <c r="BC785" s="80"/>
      <c r="BD785" s="80"/>
    </row>
    <row r="786" spans="1:56" s="20" customFormat="1" x14ac:dyDescent="0.25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  <c r="AH786" s="80"/>
      <c r="AI786" s="80"/>
      <c r="AJ786" s="80"/>
      <c r="AK786" s="80"/>
      <c r="AL786" s="80"/>
      <c r="AM786" s="80"/>
      <c r="AN786" s="80"/>
      <c r="AO786" s="80"/>
      <c r="AP786" s="80"/>
      <c r="AQ786" s="80"/>
      <c r="AR786" s="80"/>
      <c r="AS786" s="80"/>
      <c r="AT786" s="80"/>
      <c r="AU786" s="80"/>
      <c r="AV786" s="80"/>
      <c r="AW786" s="80"/>
      <c r="AX786" s="80"/>
      <c r="AY786" s="80"/>
      <c r="AZ786" s="80"/>
      <c r="BA786" s="80"/>
      <c r="BB786" s="80"/>
      <c r="BC786" s="80"/>
      <c r="BD786" s="80"/>
    </row>
    <row r="787" spans="1:56" s="20" customFormat="1" x14ac:dyDescent="0.25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  <c r="AH787" s="80"/>
      <c r="AI787" s="80"/>
      <c r="AJ787" s="80"/>
      <c r="AK787" s="80"/>
      <c r="AL787" s="80"/>
      <c r="AM787" s="80"/>
      <c r="AN787" s="80"/>
      <c r="AO787" s="80"/>
      <c r="AP787" s="80"/>
      <c r="AQ787" s="80"/>
      <c r="AR787" s="80"/>
      <c r="AS787" s="80"/>
      <c r="AT787" s="80"/>
      <c r="AU787" s="80"/>
      <c r="AV787" s="80"/>
      <c r="AW787" s="80"/>
      <c r="AX787" s="80"/>
      <c r="AY787" s="80"/>
      <c r="AZ787" s="80"/>
      <c r="BA787" s="80"/>
      <c r="BB787" s="80"/>
      <c r="BC787" s="80"/>
      <c r="BD787" s="80"/>
    </row>
    <row r="788" spans="1:56" s="20" customFormat="1" x14ac:dyDescent="0.25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80"/>
      <c r="AK788" s="80"/>
      <c r="AL788" s="80"/>
      <c r="AM788" s="80"/>
      <c r="AN788" s="80"/>
      <c r="AO788" s="80"/>
      <c r="AP788" s="80"/>
      <c r="AQ788" s="80"/>
      <c r="AR788" s="80"/>
      <c r="AS788" s="80"/>
      <c r="AT788" s="80"/>
      <c r="AU788" s="80"/>
      <c r="AV788" s="80"/>
      <c r="AW788" s="80"/>
      <c r="AX788" s="80"/>
      <c r="AY788" s="80"/>
      <c r="AZ788" s="80"/>
      <c r="BA788" s="80"/>
      <c r="BB788" s="80"/>
      <c r="BC788" s="80"/>
      <c r="BD788" s="80"/>
    </row>
    <row r="789" spans="1:56" s="20" customFormat="1" x14ac:dyDescent="0.25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80"/>
      <c r="AK789" s="80"/>
      <c r="AL789" s="80"/>
      <c r="AM789" s="80"/>
      <c r="AN789" s="80"/>
      <c r="AO789" s="80"/>
      <c r="AP789" s="80"/>
      <c r="AQ789" s="80"/>
      <c r="AR789" s="80"/>
      <c r="AS789" s="80"/>
      <c r="AT789" s="80"/>
      <c r="AU789" s="80"/>
      <c r="AV789" s="80"/>
      <c r="AW789" s="80"/>
      <c r="AX789" s="80"/>
      <c r="AY789" s="80"/>
      <c r="AZ789" s="80"/>
      <c r="BA789" s="80"/>
      <c r="BB789" s="80"/>
      <c r="BC789" s="80"/>
      <c r="BD789" s="80"/>
    </row>
    <row r="790" spans="1:56" s="20" customFormat="1" x14ac:dyDescent="0.25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  <c r="AH790" s="80"/>
      <c r="AI790" s="80"/>
      <c r="AJ790" s="80"/>
      <c r="AK790" s="80"/>
      <c r="AL790" s="80"/>
      <c r="AM790" s="80"/>
      <c r="AN790" s="80"/>
      <c r="AO790" s="80"/>
      <c r="AP790" s="80"/>
      <c r="AQ790" s="80"/>
      <c r="AR790" s="80"/>
      <c r="AS790" s="80"/>
      <c r="AT790" s="80"/>
      <c r="AU790" s="80"/>
      <c r="AV790" s="80"/>
      <c r="AW790" s="80"/>
      <c r="AX790" s="80"/>
      <c r="AY790" s="80"/>
      <c r="AZ790" s="80"/>
      <c r="BA790" s="80"/>
      <c r="BB790" s="80"/>
      <c r="BC790" s="80"/>
      <c r="BD790" s="80"/>
    </row>
    <row r="791" spans="1:56" s="20" customFormat="1" x14ac:dyDescent="0.25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  <c r="AD791" s="80"/>
      <c r="AE791" s="80"/>
      <c r="AF791" s="80"/>
      <c r="AG791" s="80"/>
      <c r="AH791" s="80"/>
      <c r="AI791" s="80"/>
      <c r="AJ791" s="80"/>
      <c r="AK791" s="80"/>
      <c r="AL791" s="80"/>
      <c r="AM791" s="80"/>
      <c r="AN791" s="80"/>
      <c r="AO791" s="80"/>
      <c r="AP791" s="80"/>
      <c r="AQ791" s="80"/>
      <c r="AR791" s="80"/>
      <c r="AS791" s="80"/>
      <c r="AT791" s="80"/>
      <c r="AU791" s="80"/>
      <c r="AV791" s="80"/>
      <c r="AW791" s="80"/>
      <c r="AX791" s="80"/>
      <c r="AY791" s="80"/>
      <c r="AZ791" s="80"/>
      <c r="BA791" s="80"/>
      <c r="BB791" s="80"/>
      <c r="BC791" s="80"/>
      <c r="BD791" s="80"/>
    </row>
    <row r="792" spans="1:56" s="20" customFormat="1" x14ac:dyDescent="0.25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  <c r="AD792" s="80"/>
      <c r="AE792" s="80"/>
      <c r="AF792" s="80"/>
      <c r="AG792" s="80"/>
      <c r="AH792" s="80"/>
      <c r="AI792" s="80"/>
      <c r="AJ792" s="80"/>
      <c r="AK792" s="80"/>
      <c r="AL792" s="80"/>
      <c r="AM792" s="80"/>
      <c r="AN792" s="80"/>
      <c r="AO792" s="80"/>
      <c r="AP792" s="80"/>
      <c r="AQ792" s="80"/>
      <c r="AR792" s="80"/>
      <c r="AS792" s="80"/>
      <c r="AT792" s="80"/>
      <c r="AU792" s="80"/>
      <c r="AV792" s="80"/>
      <c r="AW792" s="80"/>
      <c r="AX792" s="80"/>
      <c r="AY792" s="80"/>
      <c r="AZ792" s="80"/>
      <c r="BA792" s="80"/>
      <c r="BB792" s="80"/>
      <c r="BC792" s="80"/>
      <c r="BD792" s="80"/>
    </row>
    <row r="793" spans="1:56" s="20" customFormat="1" x14ac:dyDescent="0.25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  <c r="AD793" s="80"/>
      <c r="AE793" s="80"/>
      <c r="AF793" s="80"/>
      <c r="AG793" s="80"/>
      <c r="AH793" s="80"/>
      <c r="AI793" s="80"/>
      <c r="AJ793" s="80"/>
      <c r="AK793" s="80"/>
      <c r="AL793" s="80"/>
      <c r="AM793" s="80"/>
      <c r="AN793" s="80"/>
      <c r="AO793" s="80"/>
      <c r="AP793" s="80"/>
      <c r="AQ793" s="80"/>
      <c r="AR793" s="80"/>
      <c r="AS793" s="80"/>
      <c r="AT793" s="80"/>
      <c r="AU793" s="80"/>
      <c r="AV793" s="80"/>
      <c r="AW793" s="80"/>
      <c r="AX793" s="80"/>
      <c r="AY793" s="80"/>
      <c r="AZ793" s="80"/>
      <c r="BA793" s="80"/>
      <c r="BB793" s="80"/>
      <c r="BC793" s="80"/>
      <c r="BD793" s="80"/>
    </row>
    <row r="794" spans="1:56" s="20" customFormat="1" x14ac:dyDescent="0.25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  <c r="AD794" s="80"/>
      <c r="AE794" s="80"/>
      <c r="AF794" s="80"/>
      <c r="AG794" s="80"/>
      <c r="AH794" s="80"/>
      <c r="AI794" s="80"/>
      <c r="AJ794" s="80"/>
      <c r="AK794" s="80"/>
      <c r="AL794" s="80"/>
      <c r="AM794" s="80"/>
      <c r="AN794" s="80"/>
      <c r="AO794" s="80"/>
      <c r="AP794" s="80"/>
      <c r="AQ794" s="80"/>
      <c r="AR794" s="80"/>
      <c r="AS794" s="80"/>
      <c r="AT794" s="80"/>
      <c r="AU794" s="80"/>
      <c r="AV794" s="80"/>
      <c r="AW794" s="80"/>
      <c r="AX794" s="80"/>
      <c r="AY794" s="80"/>
      <c r="AZ794" s="80"/>
      <c r="BA794" s="80"/>
      <c r="BB794" s="80"/>
      <c r="BC794" s="80"/>
      <c r="BD794" s="80"/>
    </row>
    <row r="795" spans="1:56" s="20" customFormat="1" x14ac:dyDescent="0.2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  <c r="AH795" s="80"/>
      <c r="AI795" s="80"/>
      <c r="AJ795" s="80"/>
      <c r="AK795" s="80"/>
      <c r="AL795" s="80"/>
      <c r="AM795" s="80"/>
      <c r="AN795" s="80"/>
      <c r="AO795" s="80"/>
      <c r="AP795" s="80"/>
      <c r="AQ795" s="80"/>
      <c r="AR795" s="80"/>
      <c r="AS795" s="80"/>
      <c r="AT795" s="80"/>
      <c r="AU795" s="80"/>
      <c r="AV795" s="80"/>
      <c r="AW795" s="80"/>
      <c r="AX795" s="80"/>
      <c r="AY795" s="80"/>
      <c r="AZ795" s="80"/>
      <c r="BA795" s="80"/>
      <c r="BB795" s="80"/>
      <c r="BC795" s="80"/>
      <c r="BD795" s="80"/>
    </row>
    <row r="796" spans="1:56" s="20" customFormat="1" x14ac:dyDescent="0.25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  <c r="AH796" s="80"/>
      <c r="AI796" s="80"/>
      <c r="AJ796" s="80"/>
      <c r="AK796" s="80"/>
      <c r="AL796" s="80"/>
      <c r="AM796" s="80"/>
      <c r="AN796" s="80"/>
      <c r="AO796" s="80"/>
      <c r="AP796" s="80"/>
      <c r="AQ796" s="80"/>
      <c r="AR796" s="80"/>
      <c r="AS796" s="80"/>
      <c r="AT796" s="80"/>
      <c r="AU796" s="80"/>
      <c r="AV796" s="80"/>
      <c r="AW796" s="80"/>
      <c r="AX796" s="80"/>
      <c r="AY796" s="80"/>
      <c r="AZ796" s="80"/>
      <c r="BA796" s="80"/>
      <c r="BB796" s="80"/>
      <c r="BC796" s="80"/>
      <c r="BD796" s="80"/>
    </row>
    <row r="797" spans="1:56" s="20" customFormat="1" x14ac:dyDescent="0.25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80"/>
      <c r="AK797" s="80"/>
      <c r="AL797" s="80"/>
      <c r="AM797" s="80"/>
      <c r="AN797" s="80"/>
      <c r="AO797" s="80"/>
      <c r="AP797" s="80"/>
      <c r="AQ797" s="80"/>
      <c r="AR797" s="80"/>
      <c r="AS797" s="80"/>
      <c r="AT797" s="80"/>
      <c r="AU797" s="80"/>
      <c r="AV797" s="80"/>
      <c r="AW797" s="80"/>
      <c r="AX797" s="80"/>
      <c r="AY797" s="80"/>
      <c r="AZ797" s="80"/>
      <c r="BA797" s="80"/>
      <c r="BB797" s="80"/>
      <c r="BC797" s="80"/>
      <c r="BD797" s="80"/>
    </row>
    <row r="798" spans="1:56" s="20" customFormat="1" x14ac:dyDescent="0.25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  <c r="AD798" s="80"/>
      <c r="AE798" s="80"/>
      <c r="AF798" s="80"/>
      <c r="AG798" s="80"/>
      <c r="AH798" s="80"/>
      <c r="AI798" s="80"/>
      <c r="AJ798" s="80"/>
      <c r="AK798" s="80"/>
      <c r="AL798" s="80"/>
      <c r="AM798" s="80"/>
      <c r="AN798" s="80"/>
      <c r="AO798" s="80"/>
      <c r="AP798" s="80"/>
      <c r="AQ798" s="80"/>
      <c r="AR798" s="80"/>
      <c r="AS798" s="80"/>
      <c r="AT798" s="80"/>
      <c r="AU798" s="80"/>
      <c r="AV798" s="80"/>
      <c r="AW798" s="80"/>
      <c r="AX798" s="80"/>
      <c r="AY798" s="80"/>
      <c r="AZ798" s="80"/>
      <c r="BA798" s="80"/>
      <c r="BB798" s="80"/>
      <c r="BC798" s="80"/>
      <c r="BD798" s="80"/>
    </row>
    <row r="799" spans="1:56" s="20" customFormat="1" x14ac:dyDescent="0.25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  <c r="AD799" s="80"/>
      <c r="AE799" s="80"/>
      <c r="AF799" s="80"/>
      <c r="AG799" s="80"/>
      <c r="AH799" s="80"/>
      <c r="AI799" s="80"/>
      <c r="AJ799" s="80"/>
      <c r="AK799" s="80"/>
      <c r="AL799" s="80"/>
      <c r="AM799" s="80"/>
      <c r="AN799" s="80"/>
      <c r="AO799" s="80"/>
      <c r="AP799" s="80"/>
      <c r="AQ799" s="80"/>
      <c r="AR799" s="80"/>
      <c r="AS799" s="80"/>
      <c r="AT799" s="80"/>
      <c r="AU799" s="80"/>
      <c r="AV799" s="80"/>
      <c r="AW799" s="80"/>
      <c r="AX799" s="80"/>
      <c r="AY799" s="80"/>
      <c r="AZ799" s="80"/>
      <c r="BA799" s="80"/>
      <c r="BB799" s="80"/>
      <c r="BC799" s="80"/>
      <c r="BD799" s="80"/>
    </row>
    <row r="800" spans="1:56" s="20" customFormat="1" x14ac:dyDescent="0.25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  <c r="AD800" s="80"/>
      <c r="AE800" s="80"/>
      <c r="AF800" s="80"/>
      <c r="AG800" s="80"/>
      <c r="AH800" s="80"/>
      <c r="AI800" s="80"/>
      <c r="AJ800" s="80"/>
      <c r="AK800" s="80"/>
      <c r="AL800" s="80"/>
      <c r="AM800" s="80"/>
      <c r="AN800" s="80"/>
      <c r="AO800" s="80"/>
      <c r="AP800" s="80"/>
      <c r="AQ800" s="80"/>
      <c r="AR800" s="80"/>
      <c r="AS800" s="80"/>
      <c r="AT800" s="80"/>
      <c r="AU800" s="80"/>
      <c r="AV800" s="80"/>
      <c r="AW800" s="80"/>
      <c r="AX800" s="80"/>
      <c r="AY800" s="80"/>
      <c r="AZ800" s="80"/>
      <c r="BA800" s="80"/>
      <c r="BB800" s="80"/>
      <c r="BC800" s="80"/>
      <c r="BD800" s="80"/>
    </row>
    <row r="801" spans="1:56" s="20" customFormat="1" x14ac:dyDescent="0.25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  <c r="AH801" s="80"/>
      <c r="AI801" s="80"/>
      <c r="AJ801" s="80"/>
      <c r="AK801" s="80"/>
      <c r="AL801" s="80"/>
      <c r="AM801" s="80"/>
      <c r="AN801" s="80"/>
      <c r="AO801" s="80"/>
      <c r="AP801" s="80"/>
      <c r="AQ801" s="80"/>
      <c r="AR801" s="80"/>
      <c r="AS801" s="80"/>
      <c r="AT801" s="80"/>
      <c r="AU801" s="80"/>
      <c r="AV801" s="80"/>
      <c r="AW801" s="80"/>
      <c r="AX801" s="80"/>
      <c r="AY801" s="80"/>
      <c r="AZ801" s="80"/>
      <c r="BA801" s="80"/>
      <c r="BB801" s="80"/>
      <c r="BC801" s="80"/>
      <c r="BD801" s="80"/>
    </row>
    <row r="802" spans="1:56" s="20" customFormat="1" x14ac:dyDescent="0.25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  <c r="AH802" s="80"/>
      <c r="AI802" s="80"/>
      <c r="AJ802" s="80"/>
      <c r="AK802" s="80"/>
      <c r="AL802" s="80"/>
      <c r="AM802" s="80"/>
      <c r="AN802" s="80"/>
      <c r="AO802" s="80"/>
      <c r="AP802" s="80"/>
      <c r="AQ802" s="80"/>
      <c r="AR802" s="80"/>
      <c r="AS802" s="80"/>
      <c r="AT802" s="80"/>
      <c r="AU802" s="80"/>
      <c r="AV802" s="80"/>
      <c r="AW802" s="80"/>
      <c r="AX802" s="80"/>
      <c r="AY802" s="80"/>
      <c r="AZ802" s="80"/>
      <c r="BA802" s="80"/>
      <c r="BB802" s="80"/>
      <c r="BC802" s="80"/>
      <c r="BD802" s="80"/>
    </row>
    <row r="803" spans="1:56" s="20" customFormat="1" x14ac:dyDescent="0.25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  <c r="AH803" s="80"/>
      <c r="AI803" s="80"/>
      <c r="AJ803" s="80"/>
      <c r="AK803" s="80"/>
      <c r="AL803" s="80"/>
      <c r="AM803" s="80"/>
      <c r="AN803" s="80"/>
      <c r="AO803" s="80"/>
      <c r="AP803" s="80"/>
      <c r="AQ803" s="80"/>
      <c r="AR803" s="80"/>
      <c r="AS803" s="80"/>
      <c r="AT803" s="80"/>
      <c r="AU803" s="80"/>
      <c r="AV803" s="80"/>
      <c r="AW803" s="80"/>
      <c r="AX803" s="80"/>
      <c r="AY803" s="80"/>
      <c r="AZ803" s="80"/>
      <c r="BA803" s="80"/>
      <c r="BB803" s="80"/>
      <c r="BC803" s="80"/>
      <c r="BD803" s="80"/>
    </row>
    <row r="804" spans="1:56" s="20" customFormat="1" x14ac:dyDescent="0.25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  <c r="AH804" s="80"/>
      <c r="AI804" s="80"/>
      <c r="AJ804" s="80"/>
      <c r="AK804" s="80"/>
      <c r="AL804" s="80"/>
      <c r="AM804" s="80"/>
      <c r="AN804" s="80"/>
      <c r="AO804" s="80"/>
      <c r="AP804" s="80"/>
      <c r="AQ804" s="80"/>
      <c r="AR804" s="80"/>
      <c r="AS804" s="80"/>
      <c r="AT804" s="80"/>
      <c r="AU804" s="80"/>
      <c r="AV804" s="80"/>
      <c r="AW804" s="80"/>
      <c r="AX804" s="80"/>
      <c r="AY804" s="80"/>
      <c r="AZ804" s="80"/>
      <c r="BA804" s="80"/>
      <c r="BB804" s="80"/>
      <c r="BC804" s="80"/>
      <c r="BD804" s="80"/>
    </row>
    <row r="805" spans="1:56" s="20" customFormat="1" x14ac:dyDescent="0.2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  <c r="AN805" s="80"/>
      <c r="AO805" s="80"/>
      <c r="AP805" s="80"/>
      <c r="AQ805" s="80"/>
      <c r="AR805" s="80"/>
      <c r="AS805" s="80"/>
      <c r="AT805" s="80"/>
      <c r="AU805" s="80"/>
      <c r="AV805" s="80"/>
      <c r="AW805" s="80"/>
      <c r="AX805" s="80"/>
      <c r="AY805" s="80"/>
      <c r="AZ805" s="80"/>
      <c r="BA805" s="80"/>
      <c r="BB805" s="80"/>
      <c r="BC805" s="80"/>
      <c r="BD805" s="80"/>
    </row>
    <row r="806" spans="1:56" s="20" customFormat="1" x14ac:dyDescent="0.25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80"/>
      <c r="AK806" s="80"/>
      <c r="AL806" s="80"/>
      <c r="AM806" s="80"/>
      <c r="AN806" s="80"/>
      <c r="AO806" s="80"/>
      <c r="AP806" s="80"/>
      <c r="AQ806" s="80"/>
      <c r="AR806" s="80"/>
      <c r="AS806" s="80"/>
      <c r="AT806" s="80"/>
      <c r="AU806" s="80"/>
      <c r="AV806" s="80"/>
      <c r="AW806" s="80"/>
      <c r="AX806" s="80"/>
      <c r="AY806" s="80"/>
      <c r="AZ806" s="80"/>
      <c r="BA806" s="80"/>
      <c r="BB806" s="80"/>
      <c r="BC806" s="80"/>
      <c r="BD806" s="80"/>
    </row>
    <row r="807" spans="1:56" s="20" customFormat="1" x14ac:dyDescent="0.25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80"/>
      <c r="AK807" s="80"/>
      <c r="AL807" s="80"/>
      <c r="AM807" s="80"/>
      <c r="AN807" s="80"/>
      <c r="AO807" s="80"/>
      <c r="AP807" s="80"/>
      <c r="AQ807" s="80"/>
      <c r="AR807" s="80"/>
      <c r="AS807" s="80"/>
      <c r="AT807" s="80"/>
      <c r="AU807" s="80"/>
      <c r="AV807" s="80"/>
      <c r="AW807" s="80"/>
      <c r="AX807" s="80"/>
      <c r="AY807" s="80"/>
      <c r="AZ807" s="80"/>
      <c r="BA807" s="80"/>
      <c r="BB807" s="80"/>
      <c r="BC807" s="80"/>
      <c r="BD807" s="80"/>
    </row>
    <row r="808" spans="1:56" s="20" customFormat="1" x14ac:dyDescent="0.25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80"/>
      <c r="AK808" s="80"/>
      <c r="AL808" s="80"/>
      <c r="AM808" s="80"/>
      <c r="AN808" s="80"/>
      <c r="AO808" s="80"/>
      <c r="AP808" s="80"/>
      <c r="AQ808" s="80"/>
      <c r="AR808" s="80"/>
      <c r="AS808" s="80"/>
      <c r="AT808" s="80"/>
      <c r="AU808" s="80"/>
      <c r="AV808" s="80"/>
      <c r="AW808" s="80"/>
      <c r="AX808" s="80"/>
      <c r="AY808" s="80"/>
      <c r="AZ808" s="80"/>
      <c r="BA808" s="80"/>
      <c r="BB808" s="80"/>
      <c r="BC808" s="80"/>
      <c r="BD808" s="80"/>
    </row>
    <row r="809" spans="1:56" s="20" customFormat="1" x14ac:dyDescent="0.25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80"/>
      <c r="AK809" s="80"/>
      <c r="AL809" s="80"/>
      <c r="AM809" s="80"/>
      <c r="AN809" s="80"/>
      <c r="AO809" s="80"/>
      <c r="AP809" s="80"/>
      <c r="AQ809" s="80"/>
      <c r="AR809" s="80"/>
      <c r="AS809" s="80"/>
      <c r="AT809" s="80"/>
      <c r="AU809" s="80"/>
      <c r="AV809" s="80"/>
      <c r="AW809" s="80"/>
      <c r="AX809" s="80"/>
      <c r="AY809" s="80"/>
      <c r="AZ809" s="80"/>
      <c r="BA809" s="80"/>
      <c r="BB809" s="80"/>
      <c r="BC809" s="80"/>
      <c r="BD809" s="80"/>
    </row>
    <row r="810" spans="1:56" s="20" customFormat="1" x14ac:dyDescent="0.25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  <c r="AN810" s="80"/>
      <c r="AO810" s="80"/>
      <c r="AP810" s="80"/>
      <c r="AQ810" s="80"/>
      <c r="AR810" s="80"/>
      <c r="AS810" s="80"/>
      <c r="AT810" s="80"/>
      <c r="AU810" s="80"/>
      <c r="AV810" s="80"/>
      <c r="AW810" s="80"/>
      <c r="AX810" s="80"/>
      <c r="AY810" s="80"/>
      <c r="AZ810" s="80"/>
      <c r="BA810" s="80"/>
      <c r="BB810" s="80"/>
      <c r="BC810" s="80"/>
      <c r="BD810" s="80"/>
    </row>
    <row r="811" spans="1:56" s="20" customFormat="1" x14ac:dyDescent="0.25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80"/>
      <c r="AK811" s="80"/>
      <c r="AL811" s="80"/>
      <c r="AM811" s="80"/>
      <c r="AN811" s="80"/>
      <c r="AO811" s="80"/>
      <c r="AP811" s="80"/>
      <c r="AQ811" s="80"/>
      <c r="AR811" s="80"/>
      <c r="AS811" s="80"/>
      <c r="AT811" s="80"/>
      <c r="AU811" s="80"/>
      <c r="AV811" s="80"/>
      <c r="AW811" s="80"/>
      <c r="AX811" s="80"/>
      <c r="AY811" s="80"/>
      <c r="AZ811" s="80"/>
      <c r="BA811" s="80"/>
      <c r="BB811" s="80"/>
      <c r="BC811" s="80"/>
      <c r="BD811" s="80"/>
    </row>
    <row r="812" spans="1:56" s="20" customFormat="1" x14ac:dyDescent="0.25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80"/>
      <c r="AK812" s="80"/>
      <c r="AL812" s="80"/>
      <c r="AM812" s="80"/>
      <c r="AN812" s="80"/>
      <c r="AO812" s="80"/>
      <c r="AP812" s="80"/>
      <c r="AQ812" s="80"/>
      <c r="AR812" s="80"/>
      <c r="AS812" s="80"/>
      <c r="AT812" s="80"/>
      <c r="AU812" s="80"/>
      <c r="AV812" s="80"/>
      <c r="AW812" s="80"/>
      <c r="AX812" s="80"/>
      <c r="AY812" s="80"/>
      <c r="AZ812" s="80"/>
      <c r="BA812" s="80"/>
      <c r="BB812" s="80"/>
      <c r="BC812" s="80"/>
      <c r="BD812" s="80"/>
    </row>
    <row r="813" spans="1:56" s="20" customFormat="1" x14ac:dyDescent="0.25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80"/>
      <c r="AK813" s="80"/>
      <c r="AL813" s="80"/>
      <c r="AM813" s="80"/>
      <c r="AN813" s="80"/>
      <c r="AO813" s="80"/>
      <c r="AP813" s="80"/>
      <c r="AQ813" s="80"/>
      <c r="AR813" s="80"/>
      <c r="AS813" s="80"/>
      <c r="AT813" s="80"/>
      <c r="AU813" s="80"/>
      <c r="AV813" s="80"/>
      <c r="AW813" s="80"/>
      <c r="AX813" s="80"/>
      <c r="AY813" s="80"/>
      <c r="AZ813" s="80"/>
      <c r="BA813" s="80"/>
      <c r="BB813" s="80"/>
      <c r="BC813" s="80"/>
      <c r="BD813" s="80"/>
    </row>
    <row r="814" spans="1:56" s="20" customFormat="1" x14ac:dyDescent="0.25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  <c r="AH814" s="80"/>
      <c r="AI814" s="80"/>
      <c r="AJ814" s="80"/>
      <c r="AK814" s="80"/>
      <c r="AL814" s="80"/>
      <c r="AM814" s="80"/>
      <c r="AN814" s="80"/>
      <c r="AO814" s="80"/>
      <c r="AP814" s="80"/>
      <c r="AQ814" s="80"/>
      <c r="AR814" s="80"/>
      <c r="AS814" s="80"/>
      <c r="AT814" s="80"/>
      <c r="AU814" s="80"/>
      <c r="AV814" s="80"/>
      <c r="AW814" s="80"/>
      <c r="AX814" s="80"/>
      <c r="AY814" s="80"/>
      <c r="AZ814" s="80"/>
      <c r="BA814" s="80"/>
      <c r="BB814" s="80"/>
      <c r="BC814" s="80"/>
      <c r="BD814" s="80"/>
    </row>
    <row r="815" spans="1:56" s="20" customFormat="1" x14ac:dyDescent="0.2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  <c r="AD815" s="80"/>
      <c r="AE815" s="80"/>
      <c r="AF815" s="80"/>
      <c r="AG815" s="80"/>
      <c r="AH815" s="80"/>
      <c r="AI815" s="80"/>
      <c r="AJ815" s="80"/>
      <c r="AK815" s="80"/>
      <c r="AL815" s="80"/>
      <c r="AM815" s="80"/>
      <c r="AN815" s="80"/>
      <c r="AO815" s="80"/>
      <c r="AP815" s="80"/>
      <c r="AQ815" s="80"/>
      <c r="AR815" s="80"/>
      <c r="AS815" s="80"/>
      <c r="AT815" s="80"/>
      <c r="AU815" s="80"/>
      <c r="AV815" s="80"/>
      <c r="AW815" s="80"/>
      <c r="AX815" s="80"/>
      <c r="AY815" s="80"/>
      <c r="AZ815" s="80"/>
      <c r="BA815" s="80"/>
      <c r="BB815" s="80"/>
      <c r="BC815" s="80"/>
      <c r="BD815" s="80"/>
    </row>
    <row r="816" spans="1:56" s="20" customFormat="1" x14ac:dyDescent="0.25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  <c r="AH816" s="80"/>
      <c r="AI816" s="80"/>
      <c r="AJ816" s="80"/>
      <c r="AK816" s="80"/>
      <c r="AL816" s="80"/>
      <c r="AM816" s="80"/>
      <c r="AN816" s="80"/>
      <c r="AO816" s="80"/>
      <c r="AP816" s="80"/>
      <c r="AQ816" s="80"/>
      <c r="AR816" s="80"/>
      <c r="AS816" s="80"/>
      <c r="AT816" s="80"/>
      <c r="AU816" s="80"/>
      <c r="AV816" s="80"/>
      <c r="AW816" s="80"/>
      <c r="AX816" s="80"/>
      <c r="AY816" s="80"/>
      <c r="AZ816" s="80"/>
      <c r="BA816" s="80"/>
      <c r="BB816" s="80"/>
      <c r="BC816" s="80"/>
      <c r="BD816" s="80"/>
    </row>
    <row r="817" spans="1:56" s="20" customFormat="1" x14ac:dyDescent="0.25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  <c r="AH817" s="80"/>
      <c r="AI817" s="80"/>
      <c r="AJ817" s="80"/>
      <c r="AK817" s="80"/>
      <c r="AL817" s="80"/>
      <c r="AM817" s="80"/>
      <c r="AN817" s="80"/>
      <c r="AO817" s="80"/>
      <c r="AP817" s="80"/>
      <c r="AQ817" s="80"/>
      <c r="AR817" s="80"/>
      <c r="AS817" s="80"/>
      <c r="AT817" s="80"/>
      <c r="AU817" s="80"/>
      <c r="AV817" s="80"/>
      <c r="AW817" s="80"/>
      <c r="AX817" s="80"/>
      <c r="AY817" s="80"/>
      <c r="AZ817" s="80"/>
      <c r="BA817" s="80"/>
      <c r="BB817" s="80"/>
      <c r="BC817" s="80"/>
      <c r="BD817" s="80"/>
    </row>
    <row r="818" spans="1:56" s="20" customFormat="1" x14ac:dyDescent="0.25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  <c r="AD818" s="80"/>
      <c r="AE818" s="80"/>
      <c r="AF818" s="80"/>
      <c r="AG818" s="80"/>
      <c r="AH818" s="80"/>
      <c r="AI818" s="80"/>
      <c r="AJ818" s="80"/>
      <c r="AK818" s="80"/>
      <c r="AL818" s="80"/>
      <c r="AM818" s="80"/>
      <c r="AN818" s="80"/>
      <c r="AO818" s="80"/>
      <c r="AP818" s="80"/>
      <c r="AQ818" s="80"/>
      <c r="AR818" s="80"/>
      <c r="AS818" s="80"/>
      <c r="AT818" s="80"/>
      <c r="AU818" s="80"/>
      <c r="AV818" s="80"/>
      <c r="AW818" s="80"/>
      <c r="AX818" s="80"/>
      <c r="AY818" s="80"/>
      <c r="AZ818" s="80"/>
      <c r="BA818" s="80"/>
      <c r="BB818" s="80"/>
      <c r="BC818" s="80"/>
      <c r="BD818" s="80"/>
    </row>
    <row r="819" spans="1:56" s="20" customFormat="1" x14ac:dyDescent="0.25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  <c r="AH819" s="80"/>
      <c r="AI819" s="80"/>
      <c r="AJ819" s="80"/>
      <c r="AK819" s="80"/>
      <c r="AL819" s="80"/>
      <c r="AM819" s="80"/>
      <c r="AN819" s="80"/>
      <c r="AO819" s="80"/>
      <c r="AP819" s="80"/>
      <c r="AQ819" s="80"/>
      <c r="AR819" s="80"/>
      <c r="AS819" s="80"/>
      <c r="AT819" s="80"/>
      <c r="AU819" s="80"/>
      <c r="AV819" s="80"/>
      <c r="AW819" s="80"/>
      <c r="AX819" s="80"/>
      <c r="AY819" s="80"/>
      <c r="AZ819" s="80"/>
      <c r="BA819" s="80"/>
      <c r="BB819" s="80"/>
      <c r="BC819" s="80"/>
      <c r="BD819" s="80"/>
    </row>
    <row r="820" spans="1:56" s="20" customFormat="1" x14ac:dyDescent="0.25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  <c r="AH820" s="80"/>
      <c r="AI820" s="80"/>
      <c r="AJ820" s="80"/>
      <c r="AK820" s="80"/>
      <c r="AL820" s="80"/>
      <c r="AM820" s="80"/>
      <c r="AN820" s="80"/>
      <c r="AO820" s="80"/>
      <c r="AP820" s="80"/>
      <c r="AQ820" s="80"/>
      <c r="AR820" s="80"/>
      <c r="AS820" s="80"/>
      <c r="AT820" s="80"/>
      <c r="AU820" s="80"/>
      <c r="AV820" s="80"/>
      <c r="AW820" s="80"/>
      <c r="AX820" s="80"/>
      <c r="AY820" s="80"/>
      <c r="AZ820" s="80"/>
      <c r="BA820" s="80"/>
      <c r="BB820" s="80"/>
      <c r="BC820" s="80"/>
      <c r="BD820" s="80"/>
    </row>
    <row r="821" spans="1:56" s="20" customFormat="1" x14ac:dyDescent="0.25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  <c r="AH821" s="80"/>
      <c r="AI821" s="80"/>
      <c r="AJ821" s="80"/>
      <c r="AK821" s="80"/>
      <c r="AL821" s="80"/>
      <c r="AM821" s="80"/>
      <c r="AN821" s="80"/>
      <c r="AO821" s="80"/>
      <c r="AP821" s="80"/>
      <c r="AQ821" s="80"/>
      <c r="AR821" s="80"/>
      <c r="AS821" s="80"/>
      <c r="AT821" s="80"/>
      <c r="AU821" s="80"/>
      <c r="AV821" s="80"/>
      <c r="AW821" s="80"/>
      <c r="AX821" s="80"/>
      <c r="AY821" s="80"/>
      <c r="AZ821" s="80"/>
      <c r="BA821" s="80"/>
      <c r="BB821" s="80"/>
      <c r="BC821" s="80"/>
      <c r="BD821" s="80"/>
    </row>
    <row r="822" spans="1:56" s="20" customFormat="1" x14ac:dyDescent="0.25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  <c r="AD822" s="80"/>
      <c r="AE822" s="80"/>
      <c r="AF822" s="80"/>
      <c r="AG822" s="80"/>
      <c r="AH822" s="80"/>
      <c r="AI822" s="80"/>
      <c r="AJ822" s="80"/>
      <c r="AK822" s="80"/>
      <c r="AL822" s="80"/>
      <c r="AM822" s="80"/>
      <c r="AN822" s="80"/>
      <c r="AO822" s="80"/>
      <c r="AP822" s="80"/>
      <c r="AQ822" s="80"/>
      <c r="AR822" s="80"/>
      <c r="AS822" s="80"/>
      <c r="AT822" s="80"/>
      <c r="AU822" s="80"/>
      <c r="AV822" s="80"/>
      <c r="AW822" s="80"/>
      <c r="AX822" s="80"/>
      <c r="AY822" s="80"/>
      <c r="AZ822" s="80"/>
      <c r="BA822" s="80"/>
      <c r="BB822" s="80"/>
      <c r="BC822" s="80"/>
      <c r="BD822" s="80"/>
    </row>
    <row r="823" spans="1:56" s="20" customFormat="1" x14ac:dyDescent="0.25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  <c r="AH823" s="80"/>
      <c r="AI823" s="80"/>
      <c r="AJ823" s="80"/>
      <c r="AK823" s="80"/>
      <c r="AL823" s="80"/>
      <c r="AM823" s="80"/>
      <c r="AN823" s="80"/>
      <c r="AO823" s="80"/>
      <c r="AP823" s="80"/>
      <c r="AQ823" s="80"/>
      <c r="AR823" s="80"/>
      <c r="AS823" s="80"/>
      <c r="AT823" s="80"/>
      <c r="AU823" s="80"/>
      <c r="AV823" s="80"/>
      <c r="AW823" s="80"/>
      <c r="AX823" s="80"/>
      <c r="AY823" s="80"/>
      <c r="AZ823" s="80"/>
      <c r="BA823" s="80"/>
      <c r="BB823" s="80"/>
      <c r="BC823" s="80"/>
      <c r="BD823" s="80"/>
    </row>
    <row r="824" spans="1:56" s="20" customFormat="1" x14ac:dyDescent="0.25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  <c r="AH824" s="80"/>
      <c r="AI824" s="80"/>
      <c r="AJ824" s="80"/>
      <c r="AK824" s="80"/>
      <c r="AL824" s="80"/>
      <c r="AM824" s="80"/>
      <c r="AN824" s="80"/>
      <c r="AO824" s="80"/>
      <c r="AP824" s="80"/>
      <c r="AQ824" s="80"/>
      <c r="AR824" s="80"/>
      <c r="AS824" s="80"/>
      <c r="AT824" s="80"/>
      <c r="AU824" s="80"/>
      <c r="AV824" s="80"/>
      <c r="AW824" s="80"/>
      <c r="AX824" s="80"/>
      <c r="AY824" s="80"/>
      <c r="AZ824" s="80"/>
      <c r="BA824" s="80"/>
      <c r="BB824" s="80"/>
      <c r="BC824" s="80"/>
      <c r="BD824" s="80"/>
    </row>
    <row r="825" spans="1:56" s="20" customFormat="1" x14ac:dyDescent="0.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  <c r="AH825" s="80"/>
      <c r="AI825" s="80"/>
      <c r="AJ825" s="80"/>
      <c r="AK825" s="80"/>
      <c r="AL825" s="80"/>
      <c r="AM825" s="80"/>
      <c r="AN825" s="80"/>
      <c r="AO825" s="80"/>
      <c r="AP825" s="80"/>
      <c r="AQ825" s="80"/>
      <c r="AR825" s="80"/>
      <c r="AS825" s="80"/>
      <c r="AT825" s="80"/>
      <c r="AU825" s="80"/>
      <c r="AV825" s="80"/>
      <c r="AW825" s="80"/>
      <c r="AX825" s="80"/>
      <c r="AY825" s="80"/>
      <c r="AZ825" s="80"/>
      <c r="BA825" s="80"/>
      <c r="BB825" s="80"/>
      <c r="BC825" s="80"/>
      <c r="BD825" s="80"/>
    </row>
    <row r="826" spans="1:56" s="20" customFormat="1" x14ac:dyDescent="0.25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  <c r="AH826" s="80"/>
      <c r="AI826" s="80"/>
      <c r="AJ826" s="80"/>
      <c r="AK826" s="80"/>
      <c r="AL826" s="80"/>
      <c r="AM826" s="80"/>
      <c r="AN826" s="80"/>
      <c r="AO826" s="80"/>
      <c r="AP826" s="80"/>
      <c r="AQ826" s="80"/>
      <c r="AR826" s="80"/>
      <c r="AS826" s="80"/>
      <c r="AT826" s="80"/>
      <c r="AU826" s="80"/>
      <c r="AV826" s="80"/>
      <c r="AW826" s="80"/>
      <c r="AX826" s="80"/>
      <c r="AY826" s="80"/>
      <c r="AZ826" s="80"/>
      <c r="BA826" s="80"/>
      <c r="BB826" s="80"/>
      <c r="BC826" s="80"/>
      <c r="BD826" s="80"/>
    </row>
    <row r="827" spans="1:56" s="20" customFormat="1" x14ac:dyDescent="0.25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80"/>
      <c r="AK827" s="80"/>
      <c r="AL827" s="80"/>
      <c r="AM827" s="80"/>
      <c r="AN827" s="80"/>
      <c r="AO827" s="80"/>
      <c r="AP827" s="80"/>
      <c r="AQ827" s="80"/>
      <c r="AR827" s="80"/>
      <c r="AS827" s="80"/>
      <c r="AT827" s="80"/>
      <c r="AU827" s="80"/>
      <c r="AV827" s="80"/>
      <c r="AW827" s="80"/>
      <c r="AX827" s="80"/>
      <c r="AY827" s="80"/>
      <c r="AZ827" s="80"/>
      <c r="BA827" s="80"/>
      <c r="BB827" s="80"/>
      <c r="BC827" s="80"/>
      <c r="BD827" s="80"/>
    </row>
    <row r="828" spans="1:56" s="20" customFormat="1" x14ac:dyDescent="0.25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80"/>
      <c r="AK828" s="80"/>
      <c r="AL828" s="80"/>
      <c r="AM828" s="80"/>
      <c r="AN828" s="80"/>
      <c r="AO828" s="80"/>
      <c r="AP828" s="80"/>
      <c r="AQ828" s="80"/>
      <c r="AR828" s="80"/>
      <c r="AS828" s="80"/>
      <c r="AT828" s="80"/>
      <c r="AU828" s="80"/>
      <c r="AV828" s="80"/>
      <c r="AW828" s="80"/>
      <c r="AX828" s="80"/>
      <c r="AY828" s="80"/>
      <c r="AZ828" s="80"/>
      <c r="BA828" s="80"/>
      <c r="BB828" s="80"/>
      <c r="BC828" s="80"/>
      <c r="BD828" s="80"/>
    </row>
    <row r="829" spans="1:56" s="20" customFormat="1" x14ac:dyDescent="0.25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  <c r="AH829" s="80"/>
      <c r="AI829" s="80"/>
      <c r="AJ829" s="80"/>
      <c r="AK829" s="80"/>
      <c r="AL829" s="80"/>
      <c r="AM829" s="80"/>
      <c r="AN829" s="80"/>
      <c r="AO829" s="80"/>
      <c r="AP829" s="80"/>
      <c r="AQ829" s="80"/>
      <c r="AR829" s="80"/>
      <c r="AS829" s="80"/>
      <c r="AT829" s="80"/>
      <c r="AU829" s="80"/>
      <c r="AV829" s="80"/>
      <c r="AW829" s="80"/>
      <c r="AX829" s="80"/>
      <c r="AY829" s="80"/>
      <c r="AZ829" s="80"/>
      <c r="BA829" s="80"/>
      <c r="BB829" s="80"/>
      <c r="BC829" s="80"/>
      <c r="BD829" s="80"/>
    </row>
    <row r="830" spans="1:56" s="20" customFormat="1" x14ac:dyDescent="0.25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  <c r="AH830" s="80"/>
      <c r="AI830" s="80"/>
      <c r="AJ830" s="80"/>
      <c r="AK830" s="80"/>
      <c r="AL830" s="80"/>
      <c r="AM830" s="80"/>
      <c r="AN830" s="80"/>
      <c r="AO830" s="80"/>
      <c r="AP830" s="80"/>
      <c r="AQ830" s="80"/>
      <c r="AR830" s="80"/>
      <c r="AS830" s="80"/>
      <c r="AT830" s="80"/>
      <c r="AU830" s="80"/>
      <c r="AV830" s="80"/>
      <c r="AW830" s="80"/>
      <c r="AX830" s="80"/>
      <c r="AY830" s="80"/>
      <c r="AZ830" s="80"/>
      <c r="BA830" s="80"/>
      <c r="BB830" s="80"/>
      <c r="BC830" s="80"/>
      <c r="BD830" s="80"/>
    </row>
    <row r="831" spans="1:56" s="20" customFormat="1" x14ac:dyDescent="0.25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  <c r="AN831" s="80"/>
      <c r="AO831" s="80"/>
      <c r="AP831" s="80"/>
      <c r="AQ831" s="80"/>
      <c r="AR831" s="80"/>
      <c r="AS831" s="80"/>
      <c r="AT831" s="80"/>
      <c r="AU831" s="80"/>
      <c r="AV831" s="80"/>
      <c r="AW831" s="80"/>
      <c r="AX831" s="80"/>
      <c r="AY831" s="80"/>
      <c r="AZ831" s="80"/>
      <c r="BA831" s="80"/>
      <c r="BB831" s="80"/>
      <c r="BC831" s="80"/>
      <c r="BD831" s="80"/>
    </row>
    <row r="832" spans="1:56" s="20" customFormat="1" x14ac:dyDescent="0.25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80"/>
      <c r="AK832" s="80"/>
      <c r="AL832" s="80"/>
      <c r="AM832" s="80"/>
      <c r="AN832" s="80"/>
      <c r="AO832" s="80"/>
      <c r="AP832" s="80"/>
      <c r="AQ832" s="80"/>
      <c r="AR832" s="80"/>
      <c r="AS832" s="80"/>
      <c r="AT832" s="80"/>
      <c r="AU832" s="80"/>
      <c r="AV832" s="80"/>
      <c r="AW832" s="80"/>
      <c r="AX832" s="80"/>
      <c r="AY832" s="80"/>
      <c r="AZ832" s="80"/>
      <c r="BA832" s="80"/>
      <c r="BB832" s="80"/>
      <c r="BC832" s="80"/>
      <c r="BD832" s="80"/>
    </row>
    <row r="833" spans="1:56" s="20" customFormat="1" x14ac:dyDescent="0.25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  <c r="AH833" s="80"/>
      <c r="AI833" s="80"/>
      <c r="AJ833" s="80"/>
      <c r="AK833" s="80"/>
      <c r="AL833" s="80"/>
      <c r="AM833" s="80"/>
      <c r="AN833" s="80"/>
      <c r="AO833" s="80"/>
      <c r="AP833" s="80"/>
      <c r="AQ833" s="80"/>
      <c r="AR833" s="80"/>
      <c r="AS833" s="80"/>
      <c r="AT833" s="80"/>
      <c r="AU833" s="80"/>
      <c r="AV833" s="80"/>
      <c r="AW833" s="80"/>
      <c r="AX833" s="80"/>
      <c r="AY833" s="80"/>
      <c r="AZ833" s="80"/>
      <c r="BA833" s="80"/>
      <c r="BB833" s="80"/>
      <c r="BC833" s="80"/>
      <c r="BD833" s="80"/>
    </row>
    <row r="834" spans="1:56" s="20" customFormat="1" x14ac:dyDescent="0.25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  <c r="AN834" s="80"/>
      <c r="AO834" s="80"/>
      <c r="AP834" s="80"/>
      <c r="AQ834" s="80"/>
      <c r="AR834" s="80"/>
      <c r="AS834" s="80"/>
      <c r="AT834" s="80"/>
      <c r="AU834" s="80"/>
      <c r="AV834" s="80"/>
      <c r="AW834" s="80"/>
      <c r="AX834" s="80"/>
      <c r="AY834" s="80"/>
      <c r="AZ834" s="80"/>
      <c r="BA834" s="80"/>
      <c r="BB834" s="80"/>
      <c r="BC834" s="80"/>
      <c r="BD834" s="80"/>
    </row>
    <row r="835" spans="1:56" s="20" customFormat="1" x14ac:dyDescent="0.2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  <c r="AN835" s="80"/>
      <c r="AO835" s="80"/>
      <c r="AP835" s="80"/>
      <c r="AQ835" s="80"/>
      <c r="AR835" s="80"/>
      <c r="AS835" s="80"/>
      <c r="AT835" s="80"/>
      <c r="AU835" s="80"/>
      <c r="AV835" s="80"/>
      <c r="AW835" s="80"/>
      <c r="AX835" s="80"/>
      <c r="AY835" s="80"/>
      <c r="AZ835" s="80"/>
      <c r="BA835" s="80"/>
      <c r="BB835" s="80"/>
      <c r="BC835" s="80"/>
      <c r="BD835" s="80"/>
    </row>
    <row r="836" spans="1:56" s="20" customFormat="1" x14ac:dyDescent="0.25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80"/>
      <c r="AK836" s="80"/>
      <c r="AL836" s="80"/>
      <c r="AM836" s="80"/>
      <c r="AN836" s="80"/>
      <c r="AO836" s="80"/>
      <c r="AP836" s="80"/>
      <c r="AQ836" s="80"/>
      <c r="AR836" s="80"/>
      <c r="AS836" s="80"/>
      <c r="AT836" s="80"/>
      <c r="AU836" s="80"/>
      <c r="AV836" s="80"/>
      <c r="AW836" s="80"/>
      <c r="AX836" s="80"/>
      <c r="AY836" s="80"/>
      <c r="AZ836" s="80"/>
      <c r="BA836" s="80"/>
      <c r="BB836" s="80"/>
      <c r="BC836" s="80"/>
      <c r="BD836" s="80"/>
    </row>
    <row r="837" spans="1:56" s="20" customFormat="1" x14ac:dyDescent="0.25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  <c r="AH837" s="80"/>
      <c r="AI837" s="80"/>
      <c r="AJ837" s="80"/>
      <c r="AK837" s="80"/>
      <c r="AL837" s="80"/>
      <c r="AM837" s="80"/>
      <c r="AN837" s="80"/>
      <c r="AO837" s="80"/>
      <c r="AP837" s="80"/>
      <c r="AQ837" s="80"/>
      <c r="AR837" s="80"/>
      <c r="AS837" s="80"/>
      <c r="AT837" s="80"/>
      <c r="AU837" s="80"/>
      <c r="AV837" s="80"/>
      <c r="AW837" s="80"/>
      <c r="AX837" s="80"/>
      <c r="AY837" s="80"/>
      <c r="AZ837" s="80"/>
      <c r="BA837" s="80"/>
      <c r="BB837" s="80"/>
      <c r="BC837" s="80"/>
      <c r="BD837" s="80"/>
    </row>
    <row r="838" spans="1:56" s="20" customFormat="1" x14ac:dyDescent="0.25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  <c r="AD838" s="80"/>
      <c r="AE838" s="80"/>
      <c r="AF838" s="80"/>
      <c r="AG838" s="80"/>
      <c r="AH838" s="80"/>
      <c r="AI838" s="80"/>
      <c r="AJ838" s="80"/>
      <c r="AK838" s="80"/>
      <c r="AL838" s="80"/>
      <c r="AM838" s="80"/>
      <c r="AN838" s="80"/>
      <c r="AO838" s="80"/>
      <c r="AP838" s="80"/>
      <c r="AQ838" s="80"/>
      <c r="AR838" s="80"/>
      <c r="AS838" s="80"/>
      <c r="AT838" s="80"/>
      <c r="AU838" s="80"/>
      <c r="AV838" s="80"/>
      <c r="AW838" s="80"/>
      <c r="AX838" s="80"/>
      <c r="AY838" s="80"/>
      <c r="AZ838" s="80"/>
      <c r="BA838" s="80"/>
      <c r="BB838" s="80"/>
      <c r="BC838" s="80"/>
      <c r="BD838" s="80"/>
    </row>
    <row r="839" spans="1:56" s="20" customFormat="1" x14ac:dyDescent="0.25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80"/>
      <c r="AK839" s="80"/>
      <c r="AL839" s="80"/>
      <c r="AM839" s="80"/>
      <c r="AN839" s="80"/>
      <c r="AO839" s="80"/>
      <c r="AP839" s="80"/>
      <c r="AQ839" s="80"/>
      <c r="AR839" s="80"/>
      <c r="AS839" s="80"/>
      <c r="AT839" s="80"/>
      <c r="AU839" s="80"/>
      <c r="AV839" s="80"/>
      <c r="AW839" s="80"/>
      <c r="AX839" s="80"/>
      <c r="AY839" s="80"/>
      <c r="AZ839" s="80"/>
      <c r="BA839" s="80"/>
      <c r="BB839" s="80"/>
      <c r="BC839" s="80"/>
      <c r="BD839" s="80"/>
    </row>
    <row r="840" spans="1:56" s="20" customFormat="1" x14ac:dyDescent="0.25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  <c r="AN840" s="80"/>
      <c r="AO840" s="80"/>
      <c r="AP840" s="80"/>
      <c r="AQ840" s="80"/>
      <c r="AR840" s="80"/>
      <c r="AS840" s="80"/>
      <c r="AT840" s="80"/>
      <c r="AU840" s="80"/>
      <c r="AV840" s="80"/>
      <c r="AW840" s="80"/>
      <c r="AX840" s="80"/>
      <c r="AY840" s="80"/>
      <c r="AZ840" s="80"/>
      <c r="BA840" s="80"/>
      <c r="BB840" s="80"/>
      <c r="BC840" s="80"/>
      <c r="BD840" s="80"/>
    </row>
    <row r="841" spans="1:56" s="20" customFormat="1" x14ac:dyDescent="0.25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  <c r="AD841" s="80"/>
      <c r="AE841" s="80"/>
      <c r="AF841" s="80"/>
      <c r="AG841" s="80"/>
      <c r="AH841" s="80"/>
      <c r="AI841" s="80"/>
      <c r="AJ841" s="80"/>
      <c r="AK841" s="80"/>
      <c r="AL841" s="80"/>
      <c r="AM841" s="80"/>
      <c r="AN841" s="80"/>
      <c r="AO841" s="80"/>
      <c r="AP841" s="80"/>
      <c r="AQ841" s="80"/>
      <c r="AR841" s="80"/>
      <c r="AS841" s="80"/>
      <c r="AT841" s="80"/>
      <c r="AU841" s="80"/>
      <c r="AV841" s="80"/>
      <c r="AW841" s="80"/>
      <c r="AX841" s="80"/>
      <c r="AY841" s="80"/>
      <c r="AZ841" s="80"/>
      <c r="BA841" s="80"/>
      <c r="BB841" s="80"/>
      <c r="BC841" s="80"/>
      <c r="BD841" s="80"/>
    </row>
    <row r="842" spans="1:56" s="20" customFormat="1" x14ac:dyDescent="0.25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  <c r="AH842" s="80"/>
      <c r="AI842" s="80"/>
      <c r="AJ842" s="80"/>
      <c r="AK842" s="80"/>
      <c r="AL842" s="80"/>
      <c r="AM842" s="80"/>
      <c r="AN842" s="80"/>
      <c r="AO842" s="80"/>
      <c r="AP842" s="80"/>
      <c r="AQ842" s="80"/>
      <c r="AR842" s="80"/>
      <c r="AS842" s="80"/>
      <c r="AT842" s="80"/>
      <c r="AU842" s="80"/>
      <c r="AV842" s="80"/>
      <c r="AW842" s="80"/>
      <c r="AX842" s="80"/>
      <c r="AY842" s="80"/>
      <c r="AZ842" s="80"/>
      <c r="BA842" s="80"/>
      <c r="BB842" s="80"/>
      <c r="BC842" s="80"/>
      <c r="BD842" s="80"/>
    </row>
    <row r="843" spans="1:56" s="20" customFormat="1" x14ac:dyDescent="0.25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  <c r="AH843" s="80"/>
      <c r="AI843" s="80"/>
      <c r="AJ843" s="80"/>
      <c r="AK843" s="80"/>
      <c r="AL843" s="80"/>
      <c r="AM843" s="80"/>
      <c r="AN843" s="80"/>
      <c r="AO843" s="80"/>
      <c r="AP843" s="80"/>
      <c r="AQ843" s="80"/>
      <c r="AR843" s="80"/>
      <c r="AS843" s="80"/>
      <c r="AT843" s="80"/>
      <c r="AU843" s="80"/>
      <c r="AV843" s="80"/>
      <c r="AW843" s="80"/>
      <c r="AX843" s="80"/>
      <c r="AY843" s="80"/>
      <c r="AZ843" s="80"/>
      <c r="BA843" s="80"/>
      <c r="BB843" s="80"/>
      <c r="BC843" s="80"/>
      <c r="BD843" s="80"/>
    </row>
    <row r="844" spans="1:56" s="20" customFormat="1" x14ac:dyDescent="0.25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  <c r="AD844" s="80"/>
      <c r="AE844" s="80"/>
      <c r="AF844" s="80"/>
      <c r="AG844" s="80"/>
      <c r="AH844" s="80"/>
      <c r="AI844" s="80"/>
      <c r="AJ844" s="80"/>
      <c r="AK844" s="80"/>
      <c r="AL844" s="80"/>
      <c r="AM844" s="80"/>
      <c r="AN844" s="80"/>
      <c r="AO844" s="80"/>
      <c r="AP844" s="80"/>
      <c r="AQ844" s="80"/>
      <c r="AR844" s="80"/>
      <c r="AS844" s="80"/>
      <c r="AT844" s="80"/>
      <c r="AU844" s="80"/>
      <c r="AV844" s="80"/>
      <c r="AW844" s="80"/>
      <c r="AX844" s="80"/>
      <c r="AY844" s="80"/>
      <c r="AZ844" s="80"/>
      <c r="BA844" s="80"/>
      <c r="BB844" s="80"/>
      <c r="BC844" s="80"/>
      <c r="BD844" s="80"/>
    </row>
    <row r="845" spans="1:56" s="20" customFormat="1" x14ac:dyDescent="0.2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  <c r="AD845" s="80"/>
      <c r="AE845" s="80"/>
      <c r="AF845" s="80"/>
      <c r="AG845" s="80"/>
      <c r="AH845" s="80"/>
      <c r="AI845" s="80"/>
      <c r="AJ845" s="80"/>
      <c r="AK845" s="80"/>
      <c r="AL845" s="80"/>
      <c r="AM845" s="80"/>
      <c r="AN845" s="80"/>
      <c r="AO845" s="80"/>
      <c r="AP845" s="80"/>
      <c r="AQ845" s="80"/>
      <c r="AR845" s="80"/>
      <c r="AS845" s="80"/>
      <c r="AT845" s="80"/>
      <c r="AU845" s="80"/>
      <c r="AV845" s="80"/>
      <c r="AW845" s="80"/>
      <c r="AX845" s="80"/>
      <c r="AY845" s="80"/>
      <c r="AZ845" s="80"/>
      <c r="BA845" s="80"/>
      <c r="BB845" s="80"/>
      <c r="BC845" s="80"/>
      <c r="BD845" s="80"/>
    </row>
    <row r="846" spans="1:56" s="20" customFormat="1" x14ac:dyDescent="0.25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  <c r="AD846" s="80"/>
      <c r="AE846" s="80"/>
      <c r="AF846" s="80"/>
      <c r="AG846" s="80"/>
      <c r="AH846" s="80"/>
      <c r="AI846" s="80"/>
      <c r="AJ846" s="80"/>
      <c r="AK846" s="80"/>
      <c r="AL846" s="80"/>
      <c r="AM846" s="80"/>
      <c r="AN846" s="80"/>
      <c r="AO846" s="80"/>
      <c r="AP846" s="80"/>
      <c r="AQ846" s="80"/>
      <c r="AR846" s="80"/>
      <c r="AS846" s="80"/>
      <c r="AT846" s="80"/>
      <c r="AU846" s="80"/>
      <c r="AV846" s="80"/>
      <c r="AW846" s="80"/>
      <c r="AX846" s="80"/>
      <c r="AY846" s="80"/>
      <c r="AZ846" s="80"/>
      <c r="BA846" s="80"/>
      <c r="BB846" s="80"/>
      <c r="BC846" s="80"/>
      <c r="BD846" s="80"/>
    </row>
    <row r="847" spans="1:56" s="20" customFormat="1" x14ac:dyDescent="0.25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  <c r="AD847" s="80"/>
      <c r="AE847" s="80"/>
      <c r="AF847" s="80"/>
      <c r="AG847" s="80"/>
      <c r="AH847" s="80"/>
      <c r="AI847" s="80"/>
      <c r="AJ847" s="80"/>
      <c r="AK847" s="80"/>
      <c r="AL847" s="80"/>
      <c r="AM847" s="80"/>
      <c r="AN847" s="80"/>
      <c r="AO847" s="80"/>
      <c r="AP847" s="80"/>
      <c r="AQ847" s="80"/>
      <c r="AR847" s="80"/>
      <c r="AS847" s="80"/>
      <c r="AT847" s="80"/>
      <c r="AU847" s="80"/>
      <c r="AV847" s="80"/>
      <c r="AW847" s="80"/>
      <c r="AX847" s="80"/>
      <c r="AY847" s="80"/>
      <c r="AZ847" s="80"/>
      <c r="BA847" s="80"/>
      <c r="BB847" s="80"/>
      <c r="BC847" s="80"/>
      <c r="BD847" s="80"/>
    </row>
    <row r="848" spans="1:56" s="20" customFormat="1" x14ac:dyDescent="0.25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  <c r="AD848" s="80"/>
      <c r="AE848" s="80"/>
      <c r="AF848" s="80"/>
      <c r="AG848" s="80"/>
      <c r="AH848" s="80"/>
      <c r="AI848" s="80"/>
      <c r="AJ848" s="80"/>
      <c r="AK848" s="80"/>
      <c r="AL848" s="80"/>
      <c r="AM848" s="80"/>
      <c r="AN848" s="80"/>
      <c r="AO848" s="80"/>
      <c r="AP848" s="80"/>
      <c r="AQ848" s="80"/>
      <c r="AR848" s="80"/>
      <c r="AS848" s="80"/>
      <c r="AT848" s="80"/>
      <c r="AU848" s="80"/>
      <c r="AV848" s="80"/>
      <c r="AW848" s="80"/>
      <c r="AX848" s="80"/>
      <c r="AY848" s="80"/>
      <c r="AZ848" s="80"/>
      <c r="BA848" s="80"/>
      <c r="BB848" s="80"/>
      <c r="BC848" s="80"/>
      <c r="BD848" s="80"/>
    </row>
    <row r="849" spans="1:56" s="20" customFormat="1" x14ac:dyDescent="0.25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  <c r="AD849" s="80"/>
      <c r="AE849" s="80"/>
      <c r="AF849" s="80"/>
      <c r="AG849" s="80"/>
      <c r="AH849" s="80"/>
      <c r="AI849" s="80"/>
      <c r="AJ849" s="80"/>
      <c r="AK849" s="80"/>
      <c r="AL849" s="80"/>
      <c r="AM849" s="80"/>
      <c r="AN849" s="80"/>
      <c r="AO849" s="80"/>
      <c r="AP849" s="80"/>
      <c r="AQ849" s="80"/>
      <c r="AR849" s="80"/>
      <c r="AS849" s="80"/>
      <c r="AT849" s="80"/>
      <c r="AU849" s="80"/>
      <c r="AV849" s="80"/>
      <c r="AW849" s="80"/>
      <c r="AX849" s="80"/>
      <c r="AY849" s="80"/>
      <c r="AZ849" s="80"/>
      <c r="BA849" s="80"/>
      <c r="BB849" s="80"/>
      <c r="BC849" s="80"/>
      <c r="BD849" s="80"/>
    </row>
    <row r="850" spans="1:56" s="20" customFormat="1" x14ac:dyDescent="0.25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  <c r="AH850" s="80"/>
      <c r="AI850" s="80"/>
      <c r="AJ850" s="80"/>
      <c r="AK850" s="80"/>
      <c r="AL850" s="80"/>
      <c r="AM850" s="80"/>
      <c r="AN850" s="80"/>
      <c r="AO850" s="80"/>
      <c r="AP850" s="80"/>
      <c r="AQ850" s="80"/>
      <c r="AR850" s="80"/>
      <c r="AS850" s="80"/>
      <c r="AT850" s="80"/>
      <c r="AU850" s="80"/>
      <c r="AV850" s="80"/>
      <c r="AW850" s="80"/>
      <c r="AX850" s="80"/>
      <c r="AY850" s="80"/>
      <c r="AZ850" s="80"/>
      <c r="BA850" s="80"/>
      <c r="BB850" s="80"/>
      <c r="BC850" s="80"/>
      <c r="BD850" s="80"/>
    </row>
    <row r="851" spans="1:56" s="20" customFormat="1" x14ac:dyDescent="0.25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  <c r="AD851" s="80"/>
      <c r="AE851" s="80"/>
      <c r="AF851" s="80"/>
      <c r="AG851" s="80"/>
      <c r="AH851" s="80"/>
      <c r="AI851" s="80"/>
      <c r="AJ851" s="80"/>
      <c r="AK851" s="80"/>
      <c r="AL851" s="80"/>
      <c r="AM851" s="80"/>
      <c r="AN851" s="80"/>
      <c r="AO851" s="80"/>
      <c r="AP851" s="80"/>
      <c r="AQ851" s="80"/>
      <c r="AR851" s="80"/>
      <c r="AS851" s="80"/>
      <c r="AT851" s="80"/>
      <c r="AU851" s="80"/>
      <c r="AV851" s="80"/>
      <c r="AW851" s="80"/>
      <c r="AX851" s="80"/>
      <c r="AY851" s="80"/>
      <c r="AZ851" s="80"/>
      <c r="BA851" s="80"/>
      <c r="BB851" s="80"/>
      <c r="BC851" s="80"/>
      <c r="BD851" s="80"/>
    </row>
    <row r="852" spans="1:56" s="20" customFormat="1" x14ac:dyDescent="0.25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  <c r="AH852" s="80"/>
      <c r="AI852" s="80"/>
      <c r="AJ852" s="80"/>
      <c r="AK852" s="80"/>
      <c r="AL852" s="80"/>
      <c r="AM852" s="80"/>
      <c r="AN852" s="80"/>
      <c r="AO852" s="80"/>
      <c r="AP852" s="80"/>
      <c r="AQ852" s="80"/>
      <c r="AR852" s="80"/>
      <c r="AS852" s="80"/>
      <c r="AT852" s="80"/>
      <c r="AU852" s="80"/>
      <c r="AV852" s="80"/>
      <c r="AW852" s="80"/>
      <c r="AX852" s="80"/>
      <c r="AY852" s="80"/>
      <c r="AZ852" s="80"/>
      <c r="BA852" s="80"/>
      <c r="BB852" s="80"/>
      <c r="BC852" s="80"/>
      <c r="BD852" s="80"/>
    </row>
    <row r="853" spans="1:56" s="20" customFormat="1" x14ac:dyDescent="0.25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80"/>
      <c r="AK853" s="80"/>
      <c r="AL853" s="80"/>
      <c r="AM853" s="80"/>
      <c r="AN853" s="80"/>
      <c r="AO853" s="80"/>
      <c r="AP853" s="80"/>
      <c r="AQ853" s="80"/>
      <c r="AR853" s="80"/>
      <c r="AS853" s="80"/>
      <c r="AT853" s="80"/>
      <c r="AU853" s="80"/>
      <c r="AV853" s="80"/>
      <c r="AW853" s="80"/>
      <c r="AX853" s="80"/>
      <c r="AY853" s="80"/>
      <c r="AZ853" s="80"/>
      <c r="BA853" s="80"/>
      <c r="BB853" s="80"/>
      <c r="BC853" s="80"/>
      <c r="BD853" s="80"/>
    </row>
    <row r="854" spans="1:56" s="20" customFormat="1" x14ac:dyDescent="0.25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80"/>
      <c r="AK854" s="80"/>
      <c r="AL854" s="80"/>
      <c r="AM854" s="80"/>
      <c r="AN854" s="80"/>
      <c r="AO854" s="80"/>
      <c r="AP854" s="80"/>
      <c r="AQ854" s="80"/>
      <c r="AR854" s="80"/>
      <c r="AS854" s="80"/>
      <c r="AT854" s="80"/>
      <c r="AU854" s="80"/>
      <c r="AV854" s="80"/>
      <c r="AW854" s="80"/>
      <c r="AX854" s="80"/>
      <c r="AY854" s="80"/>
      <c r="AZ854" s="80"/>
      <c r="BA854" s="80"/>
      <c r="BB854" s="80"/>
      <c r="BC854" s="80"/>
      <c r="BD854" s="80"/>
    </row>
    <row r="855" spans="1:56" s="20" customFormat="1" x14ac:dyDescent="0.2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80"/>
      <c r="AK855" s="80"/>
      <c r="AL855" s="80"/>
      <c r="AM855" s="80"/>
      <c r="AN855" s="80"/>
      <c r="AO855" s="80"/>
      <c r="AP855" s="80"/>
      <c r="AQ855" s="80"/>
      <c r="AR855" s="80"/>
      <c r="AS855" s="80"/>
      <c r="AT855" s="80"/>
      <c r="AU855" s="80"/>
      <c r="AV855" s="80"/>
      <c r="AW855" s="80"/>
      <c r="AX855" s="80"/>
      <c r="AY855" s="80"/>
      <c r="AZ855" s="80"/>
      <c r="BA855" s="80"/>
      <c r="BB855" s="80"/>
      <c r="BC855" s="80"/>
      <c r="BD855" s="80"/>
    </row>
    <row r="856" spans="1:56" s="20" customFormat="1" x14ac:dyDescent="0.25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80"/>
      <c r="AK856" s="80"/>
      <c r="AL856" s="80"/>
      <c r="AM856" s="80"/>
      <c r="AN856" s="80"/>
      <c r="AO856" s="80"/>
      <c r="AP856" s="80"/>
      <c r="AQ856" s="80"/>
      <c r="AR856" s="80"/>
      <c r="AS856" s="80"/>
      <c r="AT856" s="80"/>
      <c r="AU856" s="80"/>
      <c r="AV856" s="80"/>
      <c r="AW856" s="80"/>
      <c r="AX856" s="80"/>
      <c r="AY856" s="80"/>
      <c r="AZ856" s="80"/>
      <c r="BA856" s="80"/>
      <c r="BB856" s="80"/>
      <c r="BC856" s="80"/>
      <c r="BD856" s="80"/>
    </row>
    <row r="857" spans="1:56" s="20" customFormat="1" x14ac:dyDescent="0.25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  <c r="AH857" s="80"/>
      <c r="AI857" s="80"/>
      <c r="AJ857" s="80"/>
      <c r="AK857" s="80"/>
      <c r="AL857" s="80"/>
      <c r="AM857" s="80"/>
      <c r="AN857" s="80"/>
      <c r="AO857" s="80"/>
      <c r="AP857" s="80"/>
      <c r="AQ857" s="80"/>
      <c r="AR857" s="80"/>
      <c r="AS857" s="80"/>
      <c r="AT857" s="80"/>
      <c r="AU857" s="80"/>
      <c r="AV857" s="80"/>
      <c r="AW857" s="80"/>
      <c r="AX857" s="80"/>
      <c r="AY857" s="80"/>
      <c r="AZ857" s="80"/>
      <c r="BA857" s="80"/>
      <c r="BB857" s="80"/>
      <c r="BC857" s="80"/>
      <c r="BD857" s="80"/>
    </row>
    <row r="858" spans="1:56" s="20" customFormat="1" x14ac:dyDescent="0.25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80"/>
      <c r="AK858" s="80"/>
      <c r="AL858" s="80"/>
      <c r="AM858" s="80"/>
      <c r="AN858" s="80"/>
      <c r="AO858" s="80"/>
      <c r="AP858" s="80"/>
      <c r="AQ858" s="80"/>
      <c r="AR858" s="80"/>
      <c r="AS858" s="80"/>
      <c r="AT858" s="80"/>
      <c r="AU858" s="80"/>
      <c r="AV858" s="80"/>
      <c r="AW858" s="80"/>
      <c r="AX858" s="80"/>
      <c r="AY858" s="80"/>
      <c r="AZ858" s="80"/>
      <c r="BA858" s="80"/>
      <c r="BB858" s="80"/>
      <c r="BC858" s="80"/>
      <c r="BD858" s="80"/>
    </row>
    <row r="859" spans="1:56" s="20" customFormat="1" x14ac:dyDescent="0.25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80"/>
      <c r="AK859" s="80"/>
      <c r="AL859" s="80"/>
      <c r="AM859" s="80"/>
      <c r="AN859" s="80"/>
      <c r="AO859" s="80"/>
      <c r="AP859" s="80"/>
      <c r="AQ859" s="80"/>
      <c r="AR859" s="80"/>
      <c r="AS859" s="80"/>
      <c r="AT859" s="80"/>
      <c r="AU859" s="80"/>
      <c r="AV859" s="80"/>
      <c r="AW859" s="80"/>
      <c r="AX859" s="80"/>
      <c r="AY859" s="80"/>
      <c r="AZ859" s="80"/>
      <c r="BA859" s="80"/>
      <c r="BB859" s="80"/>
      <c r="BC859" s="80"/>
      <c r="BD859" s="80"/>
    </row>
    <row r="860" spans="1:56" s="20" customFormat="1" x14ac:dyDescent="0.25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80"/>
      <c r="AK860" s="80"/>
      <c r="AL860" s="80"/>
      <c r="AM860" s="80"/>
      <c r="AN860" s="80"/>
      <c r="AO860" s="80"/>
      <c r="AP860" s="80"/>
      <c r="AQ860" s="80"/>
      <c r="AR860" s="80"/>
      <c r="AS860" s="80"/>
      <c r="AT860" s="80"/>
      <c r="AU860" s="80"/>
      <c r="AV860" s="80"/>
      <c r="AW860" s="80"/>
      <c r="AX860" s="80"/>
      <c r="AY860" s="80"/>
      <c r="AZ860" s="80"/>
      <c r="BA860" s="80"/>
      <c r="BB860" s="80"/>
      <c r="BC860" s="80"/>
      <c r="BD860" s="80"/>
    </row>
    <row r="861" spans="1:56" s="20" customFormat="1" x14ac:dyDescent="0.25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  <c r="AH861" s="80"/>
      <c r="AI861" s="80"/>
      <c r="AJ861" s="80"/>
      <c r="AK861" s="80"/>
      <c r="AL861" s="80"/>
      <c r="AM861" s="80"/>
      <c r="AN861" s="80"/>
      <c r="AO861" s="80"/>
      <c r="AP861" s="80"/>
      <c r="AQ861" s="80"/>
      <c r="AR861" s="80"/>
      <c r="AS861" s="80"/>
      <c r="AT861" s="80"/>
      <c r="AU861" s="80"/>
      <c r="AV861" s="80"/>
      <c r="AW861" s="80"/>
      <c r="AX861" s="80"/>
      <c r="AY861" s="80"/>
      <c r="AZ861" s="80"/>
      <c r="BA861" s="80"/>
      <c r="BB861" s="80"/>
      <c r="BC861" s="80"/>
      <c r="BD861" s="80"/>
    </row>
    <row r="862" spans="1:56" s="20" customFormat="1" x14ac:dyDescent="0.25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80"/>
      <c r="AK862" s="80"/>
      <c r="AL862" s="80"/>
      <c r="AM862" s="80"/>
      <c r="AN862" s="80"/>
      <c r="AO862" s="80"/>
      <c r="AP862" s="80"/>
      <c r="AQ862" s="80"/>
      <c r="AR862" s="80"/>
      <c r="AS862" s="80"/>
      <c r="AT862" s="80"/>
      <c r="AU862" s="80"/>
      <c r="AV862" s="80"/>
      <c r="AW862" s="80"/>
      <c r="AX862" s="80"/>
      <c r="AY862" s="80"/>
      <c r="AZ862" s="80"/>
      <c r="BA862" s="80"/>
      <c r="BB862" s="80"/>
      <c r="BC862" s="80"/>
      <c r="BD862" s="80"/>
    </row>
    <row r="863" spans="1:56" s="20" customFormat="1" x14ac:dyDescent="0.25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80"/>
      <c r="AK863" s="80"/>
      <c r="AL863" s="80"/>
      <c r="AM863" s="80"/>
      <c r="AN863" s="80"/>
      <c r="AO863" s="80"/>
      <c r="AP863" s="80"/>
      <c r="AQ863" s="80"/>
      <c r="AR863" s="80"/>
      <c r="AS863" s="80"/>
      <c r="AT863" s="80"/>
      <c r="AU863" s="80"/>
      <c r="AV863" s="80"/>
      <c r="AW863" s="80"/>
      <c r="AX863" s="80"/>
      <c r="AY863" s="80"/>
      <c r="AZ863" s="80"/>
      <c r="BA863" s="80"/>
      <c r="BB863" s="80"/>
      <c r="BC863" s="80"/>
      <c r="BD863" s="80"/>
    </row>
    <row r="864" spans="1:56" s="20" customFormat="1" x14ac:dyDescent="0.25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80"/>
      <c r="AK864" s="80"/>
      <c r="AL864" s="80"/>
      <c r="AM864" s="80"/>
      <c r="AN864" s="80"/>
      <c r="AO864" s="80"/>
      <c r="AP864" s="80"/>
      <c r="AQ864" s="80"/>
      <c r="AR864" s="80"/>
      <c r="AS864" s="80"/>
      <c r="AT864" s="80"/>
      <c r="AU864" s="80"/>
      <c r="AV864" s="80"/>
      <c r="AW864" s="80"/>
      <c r="AX864" s="80"/>
      <c r="AY864" s="80"/>
      <c r="AZ864" s="80"/>
      <c r="BA864" s="80"/>
      <c r="BB864" s="80"/>
      <c r="BC864" s="80"/>
      <c r="BD864" s="80"/>
    </row>
    <row r="865" spans="1:56" s="20" customFormat="1" x14ac:dyDescent="0.2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  <c r="AH865" s="80"/>
      <c r="AI865" s="80"/>
      <c r="AJ865" s="80"/>
      <c r="AK865" s="80"/>
      <c r="AL865" s="80"/>
      <c r="AM865" s="80"/>
      <c r="AN865" s="80"/>
      <c r="AO865" s="80"/>
      <c r="AP865" s="80"/>
      <c r="AQ865" s="80"/>
      <c r="AR865" s="80"/>
      <c r="AS865" s="80"/>
      <c r="AT865" s="80"/>
      <c r="AU865" s="80"/>
      <c r="AV865" s="80"/>
      <c r="AW865" s="80"/>
      <c r="AX865" s="80"/>
      <c r="AY865" s="80"/>
      <c r="AZ865" s="80"/>
      <c r="BA865" s="80"/>
      <c r="BB865" s="80"/>
      <c r="BC865" s="80"/>
      <c r="BD865" s="80"/>
    </row>
    <row r="866" spans="1:56" s="20" customFormat="1" x14ac:dyDescent="0.25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80"/>
      <c r="AK866" s="80"/>
      <c r="AL866" s="80"/>
      <c r="AM866" s="80"/>
      <c r="AN866" s="80"/>
      <c r="AO866" s="80"/>
      <c r="AP866" s="80"/>
      <c r="AQ866" s="80"/>
      <c r="AR866" s="80"/>
      <c r="AS866" s="80"/>
      <c r="AT866" s="80"/>
      <c r="AU866" s="80"/>
      <c r="AV866" s="80"/>
      <c r="AW866" s="80"/>
      <c r="AX866" s="80"/>
      <c r="AY866" s="80"/>
      <c r="AZ866" s="80"/>
      <c r="BA866" s="80"/>
      <c r="BB866" s="80"/>
      <c r="BC866" s="80"/>
      <c r="BD866" s="80"/>
    </row>
    <row r="867" spans="1:56" s="20" customFormat="1" x14ac:dyDescent="0.25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80"/>
      <c r="AK867" s="80"/>
      <c r="AL867" s="80"/>
      <c r="AM867" s="80"/>
      <c r="AN867" s="80"/>
      <c r="AO867" s="80"/>
      <c r="AP867" s="80"/>
      <c r="AQ867" s="80"/>
      <c r="AR867" s="80"/>
      <c r="AS867" s="80"/>
      <c r="AT867" s="80"/>
      <c r="AU867" s="80"/>
      <c r="AV867" s="80"/>
      <c r="AW867" s="80"/>
      <c r="AX867" s="80"/>
      <c r="AY867" s="80"/>
      <c r="AZ867" s="80"/>
      <c r="BA867" s="80"/>
      <c r="BB867" s="80"/>
      <c r="BC867" s="80"/>
      <c r="BD867" s="80"/>
    </row>
    <row r="868" spans="1:56" s="20" customFormat="1" x14ac:dyDescent="0.25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80"/>
      <c r="AK868" s="80"/>
      <c r="AL868" s="80"/>
      <c r="AM868" s="80"/>
      <c r="AN868" s="80"/>
      <c r="AO868" s="80"/>
      <c r="AP868" s="80"/>
      <c r="AQ868" s="80"/>
      <c r="AR868" s="80"/>
      <c r="AS868" s="80"/>
      <c r="AT868" s="80"/>
      <c r="AU868" s="80"/>
      <c r="AV868" s="80"/>
      <c r="AW868" s="80"/>
      <c r="AX868" s="80"/>
      <c r="AY868" s="80"/>
      <c r="AZ868" s="80"/>
      <c r="BA868" s="80"/>
      <c r="BB868" s="80"/>
      <c r="BC868" s="80"/>
      <c r="BD868" s="80"/>
    </row>
    <row r="869" spans="1:56" s="20" customFormat="1" x14ac:dyDescent="0.25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  <c r="AD869" s="80"/>
      <c r="AE869" s="80"/>
      <c r="AF869" s="80"/>
      <c r="AG869" s="80"/>
      <c r="AH869" s="80"/>
      <c r="AI869" s="80"/>
      <c r="AJ869" s="80"/>
      <c r="AK869" s="80"/>
      <c r="AL869" s="80"/>
      <c r="AM869" s="80"/>
      <c r="AN869" s="80"/>
      <c r="AO869" s="80"/>
      <c r="AP869" s="80"/>
      <c r="AQ869" s="80"/>
      <c r="AR869" s="80"/>
      <c r="AS869" s="80"/>
      <c r="AT869" s="80"/>
      <c r="AU869" s="80"/>
      <c r="AV869" s="80"/>
      <c r="AW869" s="80"/>
      <c r="AX869" s="80"/>
      <c r="AY869" s="80"/>
      <c r="AZ869" s="80"/>
      <c r="BA869" s="80"/>
      <c r="BB869" s="80"/>
      <c r="BC869" s="80"/>
      <c r="BD869" s="80"/>
    </row>
    <row r="870" spans="1:56" s="20" customFormat="1" x14ac:dyDescent="0.25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80"/>
      <c r="AK870" s="80"/>
      <c r="AL870" s="80"/>
      <c r="AM870" s="80"/>
      <c r="AN870" s="80"/>
      <c r="AO870" s="80"/>
      <c r="AP870" s="80"/>
      <c r="AQ870" s="80"/>
      <c r="AR870" s="80"/>
      <c r="AS870" s="80"/>
      <c r="AT870" s="80"/>
      <c r="AU870" s="80"/>
      <c r="AV870" s="80"/>
      <c r="AW870" s="80"/>
      <c r="AX870" s="80"/>
      <c r="AY870" s="80"/>
      <c r="AZ870" s="80"/>
      <c r="BA870" s="80"/>
      <c r="BB870" s="80"/>
      <c r="BC870" s="80"/>
      <c r="BD870" s="80"/>
    </row>
    <row r="871" spans="1:56" s="20" customFormat="1" x14ac:dyDescent="0.25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80"/>
      <c r="AK871" s="80"/>
      <c r="AL871" s="80"/>
      <c r="AM871" s="80"/>
      <c r="AN871" s="80"/>
      <c r="AO871" s="80"/>
      <c r="AP871" s="80"/>
      <c r="AQ871" s="80"/>
      <c r="AR871" s="80"/>
      <c r="AS871" s="80"/>
      <c r="AT871" s="80"/>
      <c r="AU871" s="80"/>
      <c r="AV871" s="80"/>
      <c r="AW871" s="80"/>
      <c r="AX871" s="80"/>
      <c r="AY871" s="80"/>
      <c r="AZ871" s="80"/>
      <c r="BA871" s="80"/>
      <c r="BB871" s="80"/>
      <c r="BC871" s="80"/>
      <c r="BD871" s="80"/>
    </row>
    <row r="872" spans="1:56" s="20" customFormat="1" x14ac:dyDescent="0.25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  <c r="AD872" s="80"/>
      <c r="AE872" s="80"/>
      <c r="AF872" s="80"/>
      <c r="AG872" s="80"/>
      <c r="AH872" s="80"/>
      <c r="AI872" s="80"/>
      <c r="AJ872" s="80"/>
      <c r="AK872" s="80"/>
      <c r="AL872" s="80"/>
      <c r="AM872" s="80"/>
      <c r="AN872" s="80"/>
      <c r="AO872" s="80"/>
      <c r="AP872" s="80"/>
      <c r="AQ872" s="80"/>
      <c r="AR872" s="80"/>
      <c r="AS872" s="80"/>
      <c r="AT872" s="80"/>
      <c r="AU872" s="80"/>
      <c r="AV872" s="80"/>
      <c r="AW872" s="80"/>
      <c r="AX872" s="80"/>
      <c r="AY872" s="80"/>
      <c r="AZ872" s="80"/>
      <c r="BA872" s="80"/>
      <c r="BB872" s="80"/>
      <c r="BC872" s="80"/>
      <c r="BD872" s="80"/>
    </row>
    <row r="873" spans="1:56" s="20" customFormat="1" x14ac:dyDescent="0.25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  <c r="AD873" s="80"/>
      <c r="AE873" s="80"/>
      <c r="AF873" s="80"/>
      <c r="AG873" s="80"/>
      <c r="AH873" s="80"/>
      <c r="AI873" s="80"/>
      <c r="AJ873" s="80"/>
      <c r="AK873" s="80"/>
      <c r="AL873" s="80"/>
      <c r="AM873" s="80"/>
      <c r="AN873" s="80"/>
      <c r="AO873" s="80"/>
      <c r="AP873" s="80"/>
      <c r="AQ873" s="80"/>
      <c r="AR873" s="80"/>
      <c r="AS873" s="80"/>
      <c r="AT873" s="80"/>
      <c r="AU873" s="80"/>
      <c r="AV873" s="80"/>
      <c r="AW873" s="80"/>
      <c r="AX873" s="80"/>
      <c r="AY873" s="80"/>
      <c r="AZ873" s="80"/>
      <c r="BA873" s="80"/>
      <c r="BB873" s="80"/>
      <c r="BC873" s="80"/>
      <c r="BD873" s="80"/>
    </row>
    <row r="874" spans="1:56" s="20" customFormat="1" x14ac:dyDescent="0.25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80"/>
      <c r="AK874" s="80"/>
      <c r="AL874" s="80"/>
      <c r="AM874" s="80"/>
      <c r="AN874" s="80"/>
      <c r="AO874" s="80"/>
      <c r="AP874" s="80"/>
      <c r="AQ874" s="80"/>
      <c r="AR874" s="80"/>
      <c r="AS874" s="80"/>
      <c r="AT874" s="80"/>
      <c r="AU874" s="80"/>
      <c r="AV874" s="80"/>
      <c r="AW874" s="80"/>
      <c r="AX874" s="80"/>
      <c r="AY874" s="80"/>
      <c r="AZ874" s="80"/>
      <c r="BA874" s="80"/>
      <c r="BB874" s="80"/>
      <c r="BC874" s="80"/>
      <c r="BD874" s="80"/>
    </row>
    <row r="875" spans="1:56" s="20" customFormat="1" x14ac:dyDescent="0.2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80"/>
      <c r="AK875" s="80"/>
      <c r="AL875" s="80"/>
      <c r="AM875" s="80"/>
      <c r="AN875" s="80"/>
      <c r="AO875" s="80"/>
      <c r="AP875" s="80"/>
      <c r="AQ875" s="80"/>
      <c r="AR875" s="80"/>
      <c r="AS875" s="80"/>
      <c r="AT875" s="80"/>
      <c r="AU875" s="80"/>
      <c r="AV875" s="80"/>
      <c r="AW875" s="80"/>
      <c r="AX875" s="80"/>
      <c r="AY875" s="80"/>
      <c r="AZ875" s="80"/>
      <c r="BA875" s="80"/>
      <c r="BB875" s="80"/>
      <c r="BC875" s="80"/>
      <c r="BD875" s="80"/>
    </row>
    <row r="876" spans="1:56" s="20" customFormat="1" x14ac:dyDescent="0.25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  <c r="AD876" s="80"/>
      <c r="AE876" s="80"/>
      <c r="AF876" s="80"/>
      <c r="AG876" s="80"/>
      <c r="AH876" s="80"/>
      <c r="AI876" s="80"/>
      <c r="AJ876" s="80"/>
      <c r="AK876" s="80"/>
      <c r="AL876" s="80"/>
      <c r="AM876" s="80"/>
      <c r="AN876" s="80"/>
      <c r="AO876" s="80"/>
      <c r="AP876" s="80"/>
      <c r="AQ876" s="80"/>
      <c r="AR876" s="80"/>
      <c r="AS876" s="80"/>
      <c r="AT876" s="80"/>
      <c r="AU876" s="80"/>
      <c r="AV876" s="80"/>
      <c r="AW876" s="80"/>
      <c r="AX876" s="80"/>
      <c r="AY876" s="80"/>
      <c r="AZ876" s="80"/>
      <c r="BA876" s="80"/>
      <c r="BB876" s="80"/>
      <c r="BC876" s="80"/>
      <c r="BD876" s="80"/>
    </row>
    <row r="877" spans="1:56" s="20" customFormat="1" x14ac:dyDescent="0.25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  <c r="AH877" s="80"/>
      <c r="AI877" s="80"/>
      <c r="AJ877" s="80"/>
      <c r="AK877" s="80"/>
      <c r="AL877" s="80"/>
      <c r="AM877" s="80"/>
      <c r="AN877" s="80"/>
      <c r="AO877" s="80"/>
      <c r="AP877" s="80"/>
      <c r="AQ877" s="80"/>
      <c r="AR877" s="80"/>
      <c r="AS877" s="80"/>
      <c r="AT877" s="80"/>
      <c r="AU877" s="80"/>
      <c r="AV877" s="80"/>
      <c r="AW877" s="80"/>
      <c r="AX877" s="80"/>
      <c r="AY877" s="80"/>
      <c r="AZ877" s="80"/>
      <c r="BA877" s="80"/>
      <c r="BB877" s="80"/>
      <c r="BC877" s="80"/>
      <c r="BD877" s="80"/>
    </row>
    <row r="878" spans="1:56" s="20" customFormat="1" x14ac:dyDescent="0.25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80"/>
      <c r="AK878" s="80"/>
      <c r="AL878" s="80"/>
      <c r="AM878" s="80"/>
      <c r="AN878" s="80"/>
      <c r="AO878" s="80"/>
      <c r="AP878" s="80"/>
      <c r="AQ878" s="80"/>
      <c r="AR878" s="80"/>
      <c r="AS878" s="80"/>
      <c r="AT878" s="80"/>
      <c r="AU878" s="80"/>
      <c r="AV878" s="80"/>
      <c r="AW878" s="80"/>
      <c r="AX878" s="80"/>
      <c r="AY878" s="80"/>
      <c r="AZ878" s="80"/>
      <c r="BA878" s="80"/>
      <c r="BB878" s="80"/>
      <c r="BC878" s="80"/>
      <c r="BD878" s="80"/>
    </row>
    <row r="879" spans="1:56" s="20" customFormat="1" x14ac:dyDescent="0.25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80"/>
      <c r="AK879" s="80"/>
      <c r="AL879" s="80"/>
      <c r="AM879" s="80"/>
      <c r="AN879" s="80"/>
      <c r="AO879" s="80"/>
      <c r="AP879" s="80"/>
      <c r="AQ879" s="80"/>
      <c r="AR879" s="80"/>
      <c r="AS879" s="80"/>
      <c r="AT879" s="80"/>
      <c r="AU879" s="80"/>
      <c r="AV879" s="80"/>
      <c r="AW879" s="80"/>
      <c r="AX879" s="80"/>
      <c r="AY879" s="80"/>
      <c r="AZ879" s="80"/>
      <c r="BA879" s="80"/>
      <c r="BB879" s="80"/>
      <c r="BC879" s="80"/>
      <c r="BD879" s="80"/>
    </row>
    <row r="880" spans="1:56" s="20" customFormat="1" x14ac:dyDescent="0.25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  <c r="AD880" s="80"/>
      <c r="AE880" s="80"/>
      <c r="AF880" s="80"/>
      <c r="AG880" s="80"/>
      <c r="AH880" s="80"/>
      <c r="AI880" s="80"/>
      <c r="AJ880" s="80"/>
      <c r="AK880" s="80"/>
      <c r="AL880" s="80"/>
      <c r="AM880" s="80"/>
      <c r="AN880" s="80"/>
      <c r="AO880" s="80"/>
      <c r="AP880" s="80"/>
      <c r="AQ880" s="80"/>
      <c r="AR880" s="80"/>
      <c r="AS880" s="80"/>
      <c r="AT880" s="80"/>
      <c r="AU880" s="80"/>
      <c r="AV880" s="80"/>
      <c r="AW880" s="80"/>
      <c r="AX880" s="80"/>
      <c r="AY880" s="80"/>
      <c r="AZ880" s="80"/>
      <c r="BA880" s="80"/>
      <c r="BB880" s="80"/>
      <c r="BC880" s="80"/>
      <c r="BD880" s="80"/>
    </row>
    <row r="881" spans="1:56" s="20" customFormat="1" x14ac:dyDescent="0.25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  <c r="AH881" s="80"/>
      <c r="AI881" s="80"/>
      <c r="AJ881" s="80"/>
      <c r="AK881" s="80"/>
      <c r="AL881" s="80"/>
      <c r="AM881" s="80"/>
      <c r="AN881" s="80"/>
      <c r="AO881" s="80"/>
      <c r="AP881" s="80"/>
      <c r="AQ881" s="80"/>
      <c r="AR881" s="80"/>
      <c r="AS881" s="80"/>
      <c r="AT881" s="80"/>
      <c r="AU881" s="80"/>
      <c r="AV881" s="80"/>
      <c r="AW881" s="80"/>
      <c r="AX881" s="80"/>
      <c r="AY881" s="80"/>
      <c r="AZ881" s="80"/>
      <c r="BA881" s="80"/>
      <c r="BB881" s="80"/>
      <c r="BC881" s="80"/>
      <c r="BD881" s="80"/>
    </row>
    <row r="882" spans="1:56" s="20" customFormat="1" x14ac:dyDescent="0.25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80"/>
      <c r="AK882" s="80"/>
      <c r="AL882" s="80"/>
      <c r="AM882" s="80"/>
      <c r="AN882" s="80"/>
      <c r="AO882" s="80"/>
      <c r="AP882" s="80"/>
      <c r="AQ882" s="80"/>
      <c r="AR882" s="80"/>
      <c r="AS882" s="80"/>
      <c r="AT882" s="80"/>
      <c r="AU882" s="80"/>
      <c r="AV882" s="80"/>
      <c r="AW882" s="80"/>
      <c r="AX882" s="80"/>
      <c r="AY882" s="80"/>
      <c r="AZ882" s="80"/>
      <c r="BA882" s="80"/>
      <c r="BB882" s="80"/>
      <c r="BC882" s="80"/>
      <c r="BD882" s="80"/>
    </row>
    <row r="883" spans="1:56" s="20" customFormat="1" x14ac:dyDescent="0.25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80"/>
      <c r="AK883" s="80"/>
      <c r="AL883" s="80"/>
      <c r="AM883" s="80"/>
      <c r="AN883" s="80"/>
      <c r="AO883" s="80"/>
      <c r="AP883" s="80"/>
      <c r="AQ883" s="80"/>
      <c r="AR883" s="80"/>
      <c r="AS883" s="80"/>
      <c r="AT883" s="80"/>
      <c r="AU883" s="80"/>
      <c r="AV883" s="80"/>
      <c r="AW883" s="80"/>
      <c r="AX883" s="80"/>
      <c r="AY883" s="80"/>
      <c r="AZ883" s="80"/>
      <c r="BA883" s="80"/>
      <c r="BB883" s="80"/>
      <c r="BC883" s="80"/>
      <c r="BD883" s="80"/>
    </row>
    <row r="884" spans="1:56" s="20" customFormat="1" x14ac:dyDescent="0.25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  <c r="AH884" s="80"/>
      <c r="AI884" s="80"/>
      <c r="AJ884" s="80"/>
      <c r="AK884" s="80"/>
      <c r="AL884" s="80"/>
      <c r="AM884" s="80"/>
      <c r="AN884" s="80"/>
      <c r="AO884" s="80"/>
      <c r="AP884" s="80"/>
      <c r="AQ884" s="80"/>
      <c r="AR884" s="80"/>
      <c r="AS884" s="80"/>
      <c r="AT884" s="80"/>
      <c r="AU884" s="80"/>
      <c r="AV884" s="80"/>
      <c r="AW884" s="80"/>
      <c r="AX884" s="80"/>
      <c r="AY884" s="80"/>
      <c r="AZ884" s="80"/>
      <c r="BA884" s="80"/>
      <c r="BB884" s="80"/>
      <c r="BC884" s="80"/>
      <c r="BD884" s="80"/>
    </row>
    <row r="885" spans="1:56" s="20" customFormat="1" x14ac:dyDescent="0.2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  <c r="AK885" s="80"/>
      <c r="AL885" s="80"/>
      <c r="AM885" s="80"/>
      <c r="AN885" s="80"/>
      <c r="AO885" s="80"/>
      <c r="AP885" s="80"/>
      <c r="AQ885" s="80"/>
      <c r="AR885" s="80"/>
      <c r="AS885" s="80"/>
      <c r="AT885" s="80"/>
      <c r="AU885" s="80"/>
      <c r="AV885" s="80"/>
      <c r="AW885" s="80"/>
      <c r="AX885" s="80"/>
      <c r="AY885" s="80"/>
      <c r="AZ885" s="80"/>
      <c r="BA885" s="80"/>
      <c r="BB885" s="80"/>
      <c r="BC885" s="80"/>
      <c r="BD885" s="80"/>
    </row>
    <row r="886" spans="1:56" s="20" customFormat="1" x14ac:dyDescent="0.25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  <c r="AK886" s="80"/>
      <c r="AL886" s="80"/>
      <c r="AM886" s="80"/>
      <c r="AN886" s="80"/>
      <c r="AO886" s="80"/>
      <c r="AP886" s="80"/>
      <c r="AQ886" s="80"/>
      <c r="AR886" s="80"/>
      <c r="AS886" s="80"/>
      <c r="AT886" s="80"/>
      <c r="AU886" s="80"/>
      <c r="AV886" s="80"/>
      <c r="AW886" s="80"/>
      <c r="AX886" s="80"/>
      <c r="AY886" s="80"/>
      <c r="AZ886" s="80"/>
      <c r="BA886" s="80"/>
      <c r="BB886" s="80"/>
      <c r="BC886" s="80"/>
      <c r="BD886" s="80"/>
    </row>
    <row r="887" spans="1:56" s="20" customFormat="1" x14ac:dyDescent="0.25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  <c r="AK887" s="80"/>
      <c r="AL887" s="80"/>
      <c r="AM887" s="80"/>
      <c r="AN887" s="80"/>
      <c r="AO887" s="80"/>
      <c r="AP887" s="80"/>
      <c r="AQ887" s="80"/>
      <c r="AR887" s="80"/>
      <c r="AS887" s="80"/>
      <c r="AT887" s="80"/>
      <c r="AU887" s="80"/>
      <c r="AV887" s="80"/>
      <c r="AW887" s="80"/>
      <c r="AX887" s="80"/>
      <c r="AY887" s="80"/>
      <c r="AZ887" s="80"/>
      <c r="BA887" s="80"/>
      <c r="BB887" s="80"/>
      <c r="BC887" s="80"/>
      <c r="BD887" s="80"/>
    </row>
    <row r="888" spans="1:56" s="20" customFormat="1" x14ac:dyDescent="0.25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  <c r="AH888" s="80"/>
      <c r="AI888" s="80"/>
      <c r="AJ888" s="80"/>
      <c r="AK888" s="80"/>
      <c r="AL888" s="80"/>
      <c r="AM888" s="80"/>
      <c r="AN888" s="80"/>
      <c r="AO888" s="80"/>
      <c r="AP888" s="80"/>
      <c r="AQ888" s="80"/>
      <c r="AR888" s="80"/>
      <c r="AS888" s="80"/>
      <c r="AT888" s="80"/>
      <c r="AU888" s="80"/>
      <c r="AV888" s="80"/>
      <c r="AW888" s="80"/>
      <c r="AX888" s="80"/>
      <c r="AY888" s="80"/>
      <c r="AZ888" s="80"/>
      <c r="BA888" s="80"/>
      <c r="BB888" s="80"/>
      <c r="BC888" s="80"/>
      <c r="BD888" s="80"/>
    </row>
    <row r="889" spans="1:56" s="20" customFormat="1" x14ac:dyDescent="0.25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80"/>
      <c r="AK889" s="80"/>
      <c r="AL889" s="80"/>
      <c r="AM889" s="80"/>
      <c r="AN889" s="80"/>
      <c r="AO889" s="80"/>
      <c r="AP889" s="80"/>
      <c r="AQ889" s="80"/>
      <c r="AR889" s="80"/>
      <c r="AS889" s="80"/>
      <c r="AT889" s="80"/>
      <c r="AU889" s="80"/>
      <c r="AV889" s="80"/>
      <c r="AW889" s="80"/>
      <c r="AX889" s="80"/>
      <c r="AY889" s="80"/>
      <c r="AZ889" s="80"/>
      <c r="BA889" s="80"/>
      <c r="BB889" s="80"/>
      <c r="BC889" s="80"/>
      <c r="BD889" s="80"/>
    </row>
    <row r="890" spans="1:56" s="20" customFormat="1" x14ac:dyDescent="0.25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80"/>
      <c r="AK890" s="80"/>
      <c r="AL890" s="80"/>
      <c r="AM890" s="80"/>
      <c r="AN890" s="80"/>
      <c r="AO890" s="80"/>
      <c r="AP890" s="80"/>
      <c r="AQ890" s="80"/>
      <c r="AR890" s="80"/>
      <c r="AS890" s="80"/>
      <c r="AT890" s="80"/>
      <c r="AU890" s="80"/>
      <c r="AV890" s="80"/>
      <c r="AW890" s="80"/>
      <c r="AX890" s="80"/>
      <c r="AY890" s="80"/>
      <c r="AZ890" s="80"/>
      <c r="BA890" s="80"/>
      <c r="BB890" s="80"/>
      <c r="BC890" s="80"/>
      <c r="BD890" s="80"/>
    </row>
    <row r="891" spans="1:56" s="20" customFormat="1" x14ac:dyDescent="0.25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80"/>
      <c r="AK891" s="80"/>
      <c r="AL891" s="80"/>
      <c r="AM891" s="80"/>
      <c r="AN891" s="80"/>
      <c r="AO891" s="80"/>
      <c r="AP891" s="80"/>
      <c r="AQ891" s="80"/>
      <c r="AR891" s="80"/>
      <c r="AS891" s="80"/>
      <c r="AT891" s="80"/>
      <c r="AU891" s="80"/>
      <c r="AV891" s="80"/>
      <c r="AW891" s="80"/>
      <c r="AX891" s="80"/>
      <c r="AY891" s="80"/>
      <c r="AZ891" s="80"/>
      <c r="BA891" s="80"/>
      <c r="BB891" s="80"/>
      <c r="BC891" s="80"/>
      <c r="BD891" s="80"/>
    </row>
    <row r="892" spans="1:56" s="20" customFormat="1" x14ac:dyDescent="0.25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  <c r="AH892" s="80"/>
      <c r="AI892" s="80"/>
      <c r="AJ892" s="80"/>
      <c r="AK892" s="80"/>
      <c r="AL892" s="80"/>
      <c r="AM892" s="80"/>
      <c r="AN892" s="80"/>
      <c r="AO892" s="80"/>
      <c r="AP892" s="80"/>
      <c r="AQ892" s="80"/>
      <c r="AR892" s="80"/>
      <c r="AS892" s="80"/>
      <c r="AT892" s="80"/>
      <c r="AU892" s="80"/>
      <c r="AV892" s="80"/>
      <c r="AW892" s="80"/>
      <c r="AX892" s="80"/>
      <c r="AY892" s="80"/>
      <c r="AZ892" s="80"/>
      <c r="BA892" s="80"/>
      <c r="BB892" s="80"/>
      <c r="BC892" s="80"/>
      <c r="BD892" s="80"/>
    </row>
    <row r="893" spans="1:56" s="20" customFormat="1" x14ac:dyDescent="0.25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  <c r="AH893" s="80"/>
      <c r="AI893" s="80"/>
      <c r="AJ893" s="80"/>
      <c r="AK893" s="80"/>
      <c r="AL893" s="80"/>
      <c r="AM893" s="80"/>
      <c r="AN893" s="80"/>
      <c r="AO893" s="80"/>
      <c r="AP893" s="80"/>
      <c r="AQ893" s="80"/>
      <c r="AR893" s="80"/>
      <c r="AS893" s="80"/>
      <c r="AT893" s="80"/>
      <c r="AU893" s="80"/>
      <c r="AV893" s="80"/>
      <c r="AW893" s="80"/>
      <c r="AX893" s="80"/>
      <c r="AY893" s="80"/>
      <c r="AZ893" s="80"/>
      <c r="BA893" s="80"/>
      <c r="BB893" s="80"/>
      <c r="BC893" s="80"/>
      <c r="BD893" s="80"/>
    </row>
    <row r="894" spans="1:56" s="20" customFormat="1" x14ac:dyDescent="0.25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  <c r="AH894" s="80"/>
      <c r="AI894" s="80"/>
      <c r="AJ894" s="80"/>
      <c r="AK894" s="80"/>
      <c r="AL894" s="80"/>
      <c r="AM894" s="80"/>
      <c r="AN894" s="80"/>
      <c r="AO894" s="80"/>
      <c r="AP894" s="80"/>
      <c r="AQ894" s="80"/>
      <c r="AR894" s="80"/>
      <c r="AS894" s="80"/>
      <c r="AT894" s="80"/>
      <c r="AU894" s="80"/>
      <c r="AV894" s="80"/>
      <c r="AW894" s="80"/>
      <c r="AX894" s="80"/>
      <c r="AY894" s="80"/>
      <c r="AZ894" s="80"/>
      <c r="BA894" s="80"/>
      <c r="BB894" s="80"/>
      <c r="BC894" s="80"/>
      <c r="BD894" s="80"/>
    </row>
    <row r="895" spans="1:56" s="20" customFormat="1" x14ac:dyDescent="0.2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  <c r="AK895" s="80"/>
      <c r="AL895" s="80"/>
      <c r="AM895" s="80"/>
      <c r="AN895" s="80"/>
      <c r="AO895" s="80"/>
      <c r="AP895" s="80"/>
      <c r="AQ895" s="80"/>
      <c r="AR895" s="80"/>
      <c r="AS895" s="80"/>
      <c r="AT895" s="80"/>
      <c r="AU895" s="80"/>
      <c r="AV895" s="80"/>
      <c r="AW895" s="80"/>
      <c r="AX895" s="80"/>
      <c r="AY895" s="80"/>
      <c r="AZ895" s="80"/>
      <c r="BA895" s="80"/>
      <c r="BB895" s="80"/>
      <c r="BC895" s="80"/>
      <c r="BD895" s="80"/>
    </row>
    <row r="896" spans="1:56" s="20" customFormat="1" x14ac:dyDescent="0.25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  <c r="AH896" s="80"/>
      <c r="AI896" s="80"/>
      <c r="AJ896" s="80"/>
      <c r="AK896" s="80"/>
      <c r="AL896" s="80"/>
      <c r="AM896" s="80"/>
      <c r="AN896" s="80"/>
      <c r="AO896" s="80"/>
      <c r="AP896" s="80"/>
      <c r="AQ896" s="80"/>
      <c r="AR896" s="80"/>
      <c r="AS896" s="80"/>
      <c r="AT896" s="80"/>
      <c r="AU896" s="80"/>
      <c r="AV896" s="80"/>
      <c r="AW896" s="80"/>
      <c r="AX896" s="80"/>
      <c r="AY896" s="80"/>
      <c r="AZ896" s="80"/>
      <c r="BA896" s="80"/>
      <c r="BB896" s="80"/>
      <c r="BC896" s="80"/>
      <c r="BD896" s="80"/>
    </row>
    <row r="897" spans="1:56" s="20" customFormat="1" x14ac:dyDescent="0.25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  <c r="AH897" s="80"/>
      <c r="AI897" s="80"/>
      <c r="AJ897" s="80"/>
      <c r="AK897" s="80"/>
      <c r="AL897" s="80"/>
      <c r="AM897" s="80"/>
      <c r="AN897" s="80"/>
      <c r="AO897" s="80"/>
      <c r="AP897" s="80"/>
      <c r="AQ897" s="80"/>
      <c r="AR897" s="80"/>
      <c r="AS897" s="80"/>
      <c r="AT897" s="80"/>
      <c r="AU897" s="80"/>
      <c r="AV897" s="80"/>
      <c r="AW897" s="80"/>
      <c r="AX897" s="80"/>
      <c r="AY897" s="80"/>
      <c r="AZ897" s="80"/>
      <c r="BA897" s="80"/>
      <c r="BB897" s="80"/>
      <c r="BC897" s="80"/>
      <c r="BD897" s="80"/>
    </row>
    <row r="898" spans="1:56" s="20" customFormat="1" x14ac:dyDescent="0.25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  <c r="AH898" s="80"/>
      <c r="AI898" s="80"/>
      <c r="AJ898" s="80"/>
      <c r="AK898" s="80"/>
      <c r="AL898" s="80"/>
      <c r="AM898" s="80"/>
      <c r="AN898" s="80"/>
      <c r="AO898" s="80"/>
      <c r="AP898" s="80"/>
      <c r="AQ898" s="80"/>
      <c r="AR898" s="80"/>
      <c r="AS898" s="80"/>
      <c r="AT898" s="80"/>
      <c r="AU898" s="80"/>
      <c r="AV898" s="80"/>
      <c r="AW898" s="80"/>
      <c r="AX898" s="80"/>
      <c r="AY898" s="80"/>
      <c r="AZ898" s="80"/>
      <c r="BA898" s="80"/>
      <c r="BB898" s="80"/>
      <c r="BC898" s="80"/>
      <c r="BD898" s="80"/>
    </row>
    <row r="899" spans="1:56" s="20" customFormat="1" x14ac:dyDescent="0.25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  <c r="AH899" s="80"/>
      <c r="AI899" s="80"/>
      <c r="AJ899" s="80"/>
      <c r="AK899" s="80"/>
      <c r="AL899" s="80"/>
      <c r="AM899" s="80"/>
      <c r="AN899" s="80"/>
      <c r="AO899" s="80"/>
      <c r="AP899" s="80"/>
      <c r="AQ899" s="80"/>
      <c r="AR899" s="80"/>
      <c r="AS899" s="80"/>
      <c r="AT899" s="80"/>
      <c r="AU899" s="80"/>
      <c r="AV899" s="80"/>
      <c r="AW899" s="80"/>
      <c r="AX899" s="80"/>
      <c r="AY899" s="80"/>
      <c r="AZ899" s="80"/>
      <c r="BA899" s="80"/>
      <c r="BB899" s="80"/>
      <c r="BC899" s="80"/>
      <c r="BD899" s="80"/>
    </row>
    <row r="900" spans="1:56" s="20" customFormat="1" x14ac:dyDescent="0.25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80"/>
      <c r="AK900" s="80"/>
      <c r="AL900" s="80"/>
      <c r="AM900" s="80"/>
      <c r="AN900" s="80"/>
      <c r="AO900" s="80"/>
      <c r="AP900" s="80"/>
      <c r="AQ900" s="80"/>
      <c r="AR900" s="80"/>
      <c r="AS900" s="80"/>
      <c r="AT900" s="80"/>
      <c r="AU900" s="80"/>
      <c r="AV900" s="80"/>
      <c r="AW900" s="80"/>
      <c r="AX900" s="80"/>
      <c r="AY900" s="80"/>
      <c r="AZ900" s="80"/>
      <c r="BA900" s="80"/>
      <c r="BB900" s="80"/>
      <c r="BC900" s="80"/>
      <c r="BD900" s="80"/>
    </row>
    <row r="901" spans="1:56" s="20" customFormat="1" x14ac:dyDescent="0.25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80"/>
      <c r="AK901" s="80"/>
      <c r="AL901" s="80"/>
      <c r="AM901" s="80"/>
      <c r="AN901" s="80"/>
      <c r="AO901" s="80"/>
      <c r="AP901" s="80"/>
      <c r="AQ901" s="80"/>
      <c r="AR901" s="80"/>
      <c r="AS901" s="80"/>
      <c r="AT901" s="80"/>
      <c r="AU901" s="80"/>
      <c r="AV901" s="80"/>
      <c r="AW901" s="80"/>
      <c r="AX901" s="80"/>
      <c r="AY901" s="80"/>
      <c r="AZ901" s="80"/>
      <c r="BA901" s="80"/>
      <c r="BB901" s="80"/>
      <c r="BC901" s="80"/>
      <c r="BD901" s="80"/>
    </row>
    <row r="902" spans="1:56" s="20" customFormat="1" x14ac:dyDescent="0.25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80"/>
      <c r="AK902" s="80"/>
      <c r="AL902" s="80"/>
      <c r="AM902" s="80"/>
      <c r="AN902" s="80"/>
      <c r="AO902" s="80"/>
      <c r="AP902" s="80"/>
      <c r="AQ902" s="80"/>
      <c r="AR902" s="80"/>
      <c r="AS902" s="80"/>
      <c r="AT902" s="80"/>
      <c r="AU902" s="80"/>
      <c r="AV902" s="80"/>
      <c r="AW902" s="80"/>
      <c r="AX902" s="80"/>
      <c r="AY902" s="80"/>
      <c r="AZ902" s="80"/>
      <c r="BA902" s="80"/>
      <c r="BB902" s="80"/>
      <c r="BC902" s="80"/>
      <c r="BD902" s="80"/>
    </row>
    <row r="903" spans="1:56" s="20" customFormat="1" x14ac:dyDescent="0.25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  <c r="AP903" s="80"/>
      <c r="AQ903" s="80"/>
      <c r="AR903" s="80"/>
      <c r="AS903" s="80"/>
      <c r="AT903" s="80"/>
      <c r="AU903" s="80"/>
      <c r="AV903" s="80"/>
      <c r="AW903" s="80"/>
      <c r="AX903" s="80"/>
      <c r="AY903" s="80"/>
      <c r="AZ903" s="80"/>
      <c r="BA903" s="80"/>
      <c r="BB903" s="80"/>
      <c r="BC903" s="80"/>
      <c r="BD903" s="80"/>
    </row>
    <row r="904" spans="1:56" s="20" customFormat="1" x14ac:dyDescent="0.25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  <c r="AP904" s="80"/>
      <c r="AQ904" s="80"/>
      <c r="AR904" s="80"/>
      <c r="AS904" s="80"/>
      <c r="AT904" s="80"/>
      <c r="AU904" s="80"/>
      <c r="AV904" s="80"/>
      <c r="AW904" s="80"/>
      <c r="AX904" s="80"/>
      <c r="AY904" s="80"/>
      <c r="AZ904" s="80"/>
      <c r="BA904" s="80"/>
      <c r="BB904" s="80"/>
      <c r="BC904" s="80"/>
      <c r="BD904" s="80"/>
    </row>
    <row r="905" spans="1:56" s="20" customFormat="1" x14ac:dyDescent="0.2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80"/>
      <c r="AK905" s="80"/>
      <c r="AL905" s="80"/>
      <c r="AM905" s="80"/>
      <c r="AN905" s="80"/>
      <c r="AO905" s="80"/>
      <c r="AP905" s="80"/>
      <c r="AQ905" s="80"/>
      <c r="AR905" s="80"/>
      <c r="AS905" s="80"/>
      <c r="AT905" s="80"/>
      <c r="AU905" s="80"/>
      <c r="AV905" s="80"/>
      <c r="AW905" s="80"/>
      <c r="AX905" s="80"/>
      <c r="AY905" s="80"/>
      <c r="AZ905" s="80"/>
      <c r="BA905" s="80"/>
      <c r="BB905" s="80"/>
      <c r="BC905" s="80"/>
      <c r="BD905" s="80"/>
    </row>
  </sheetData>
  <sheetProtection password="A1E6" sheet="1" formatCells="0" formatColumns="0" formatRows="0" insertColumns="0" insertRows="0" insertHyperlinks="0" deleteColumns="0" deleteRows="0" sort="0" autoFilter="0" pivotTables="0"/>
  <mergeCells count="1">
    <mergeCell ref="F6:I6"/>
  </mergeCells>
  <pageMargins left="0.7" right="0.7" top="0.75" bottom="0.75" header="0.3" footer="0.3"/>
  <pageSetup paperSize="9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8" r:id="rId4" name="Drop Down 6">
              <controlPr locked="0" defaultSize="0" autoLine="0" autoPict="0">
                <anchor moveWithCells="1">
                  <from>
                    <xdr:col>7</xdr:col>
                    <xdr:colOff>219075</xdr:colOff>
                    <xdr:row>2</xdr:row>
                    <xdr:rowOff>142875</xdr:rowOff>
                  </from>
                  <to>
                    <xdr:col>7</xdr:col>
                    <xdr:colOff>2600325</xdr:colOff>
                    <xdr:row>2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rgb="FFC4E2FE"/>
    <pageSetUpPr fitToPage="1"/>
  </sheetPr>
  <dimension ref="A1:AU46"/>
  <sheetViews>
    <sheetView showGridLines="0" showRowColHeaders="0" tabSelected="1" zoomScaleNormal="100" zoomScaleSheetLayoutView="100" workbookViewId="0">
      <selection activeCell="B1" sqref="B1"/>
    </sheetView>
  </sheetViews>
  <sheetFormatPr defaultColWidth="9.140625" defaultRowHeight="14.25" x14ac:dyDescent="0.2"/>
  <cols>
    <col min="1" max="1" width="3.28515625" style="98" customWidth="1"/>
    <col min="2" max="2" width="33.5703125" style="98" customWidth="1"/>
    <col min="3" max="3" width="22.7109375" style="98" customWidth="1"/>
    <col min="4" max="4" width="32.5703125" style="98" customWidth="1"/>
    <col min="5" max="5" width="8.28515625" style="98" customWidth="1"/>
    <col min="6" max="6" width="14" style="98" customWidth="1"/>
    <col min="7" max="7" width="0.140625" style="98" customWidth="1"/>
    <col min="8" max="8" width="41.5703125" style="98" customWidth="1"/>
    <col min="9" max="9" width="20.85546875" style="98" customWidth="1"/>
    <col min="10" max="10" width="17.7109375" style="98" customWidth="1"/>
    <col min="11" max="11" width="18.28515625" style="98" customWidth="1"/>
    <col min="12" max="12" width="9.140625" style="98" customWidth="1"/>
    <col min="13" max="13" width="8.140625" style="98" customWidth="1"/>
    <col min="14" max="14" width="3.42578125" style="98" customWidth="1"/>
    <col min="15" max="15" width="2.140625" style="98" customWidth="1"/>
    <col min="16" max="16" width="1.85546875" style="98" hidden="1" customWidth="1"/>
    <col min="17" max="17" width="9.140625" style="98" hidden="1" customWidth="1"/>
    <col min="18" max="18" width="2.140625" style="98" hidden="1" customWidth="1"/>
    <col min="19" max="30" width="9.140625" style="98" customWidth="1"/>
    <col min="31" max="16384" width="9.140625" style="98"/>
  </cols>
  <sheetData>
    <row r="1" spans="1:47" ht="41.25" customHeight="1" x14ac:dyDescent="0.65">
      <c r="A1" s="133"/>
      <c r="B1" s="132"/>
      <c r="C1" s="154" t="s">
        <v>81</v>
      </c>
      <c r="D1" s="155"/>
      <c r="E1" s="155"/>
      <c r="F1" s="155"/>
      <c r="G1" s="155"/>
      <c r="H1" s="155"/>
      <c r="I1" s="155"/>
      <c r="J1" s="155"/>
      <c r="K1" s="132"/>
      <c r="L1" s="132"/>
      <c r="M1" s="132"/>
      <c r="N1" s="143"/>
      <c r="O1" s="66"/>
      <c r="P1" s="66"/>
      <c r="Q1" s="66"/>
      <c r="R1" s="66"/>
    </row>
    <row r="2" spans="1:47" ht="23.25" customHeight="1" x14ac:dyDescent="0.2">
      <c r="A2" s="133"/>
      <c r="B2" s="132"/>
      <c r="C2" s="132"/>
      <c r="D2" s="156" t="s">
        <v>78</v>
      </c>
      <c r="E2" s="157"/>
      <c r="F2" s="157"/>
      <c r="G2" s="158"/>
      <c r="H2" s="158"/>
      <c r="I2" s="144">
        <f>'Дефицит-профицит'!$B$17</f>
        <v>-767.19999999999891</v>
      </c>
      <c r="J2" s="145" t="s">
        <v>75</v>
      </c>
      <c r="K2" s="132"/>
      <c r="L2" s="132"/>
      <c r="M2" s="132"/>
      <c r="N2" s="143"/>
      <c r="O2" s="66"/>
      <c r="P2" s="66"/>
      <c r="Q2" s="66"/>
      <c r="R2" s="66"/>
    </row>
    <row r="3" spans="1:47" ht="19.5" customHeight="1" x14ac:dyDescent="0.2">
      <c r="A3" s="133"/>
      <c r="B3" s="132"/>
      <c r="C3" s="132"/>
      <c r="D3" s="156" t="s">
        <v>79</v>
      </c>
      <c r="E3" s="157"/>
      <c r="F3" s="157"/>
      <c r="G3" s="157"/>
      <c r="H3" s="157"/>
      <c r="I3" s="132"/>
      <c r="J3" s="132"/>
      <c r="K3" s="132"/>
      <c r="L3" s="132"/>
      <c r="M3" s="132"/>
      <c r="N3" s="143"/>
      <c r="O3" s="66"/>
      <c r="P3" s="66"/>
      <c r="Q3" s="66"/>
      <c r="R3" s="66"/>
    </row>
    <row r="4" spans="1:47" ht="32.25" customHeight="1" x14ac:dyDescent="0.35">
      <c r="A4" s="133"/>
      <c r="B4" s="134"/>
      <c r="C4" s="135"/>
      <c r="D4" s="156" t="s">
        <v>80</v>
      </c>
      <c r="E4" s="159"/>
      <c r="F4" s="159"/>
      <c r="G4" s="159"/>
      <c r="H4" s="159"/>
      <c r="I4" s="137"/>
      <c r="J4" s="137"/>
      <c r="K4" s="136"/>
      <c r="L4" s="132"/>
      <c r="M4" s="132"/>
      <c r="N4" s="143"/>
      <c r="O4" s="66"/>
      <c r="P4" s="66"/>
      <c r="Q4" s="66"/>
      <c r="R4" s="66"/>
    </row>
    <row r="5" spans="1:47" ht="27" customHeight="1" x14ac:dyDescent="0.4">
      <c r="A5" s="133"/>
      <c r="B5" s="140" t="s">
        <v>77</v>
      </c>
      <c r="C5" s="141">
        <f>'Дефицит-профицит'!$B$16</f>
        <v>8695.7000000000007</v>
      </c>
      <c r="D5" s="142" t="s">
        <v>75</v>
      </c>
      <c r="E5" s="137"/>
      <c r="F5" s="132"/>
      <c r="G5" s="132"/>
      <c r="H5" s="139" t="s">
        <v>76</v>
      </c>
      <c r="I5" s="141">
        <f>'Дефицит-профицит'!$B$12</f>
        <v>9462.9</v>
      </c>
      <c r="J5" s="142" t="s">
        <v>75</v>
      </c>
      <c r="K5" s="138"/>
      <c r="L5" s="132"/>
      <c r="M5" s="132"/>
      <c r="N5" s="143"/>
      <c r="O5" s="66"/>
      <c r="P5" s="66"/>
      <c r="Q5" s="66"/>
      <c r="R5" s="66"/>
      <c r="S5" s="108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</row>
    <row r="6" spans="1:47" ht="78" customHeight="1" x14ac:dyDescent="0.2">
      <c r="A6" s="64"/>
      <c r="B6" s="66"/>
      <c r="C6" s="66"/>
      <c r="D6" s="66"/>
      <c r="E6" s="66"/>
      <c r="F6" s="66"/>
      <c r="G6" s="66"/>
      <c r="H6" s="66"/>
      <c r="I6" s="66"/>
      <c r="J6" s="100"/>
      <c r="K6" s="66"/>
      <c r="L6" s="66"/>
      <c r="M6" s="66"/>
      <c r="N6" s="66"/>
      <c r="O6" s="66"/>
      <c r="P6" s="66"/>
      <c r="Q6" s="66"/>
      <c r="R6" s="66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</row>
    <row r="7" spans="1:47" ht="31.5" customHeight="1" x14ac:dyDescent="0.2">
      <c r="A7" s="64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</row>
    <row r="8" spans="1:47" ht="31.5" customHeight="1" x14ac:dyDescent="0.2">
      <c r="A8" s="64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</row>
    <row r="9" spans="1:47" ht="31.5" customHeight="1" x14ac:dyDescent="0.35">
      <c r="A9" s="64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95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</row>
    <row r="10" spans="1:47" ht="31.5" customHeight="1" x14ac:dyDescent="0.2">
      <c r="A10" s="64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</row>
    <row r="11" spans="1:47" ht="31.5" customHeight="1" x14ac:dyDescent="0.2">
      <c r="A11" s="64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</row>
    <row r="12" spans="1:47" ht="31.5" customHeight="1" x14ac:dyDescent="0.2">
      <c r="A12" s="64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</row>
    <row r="13" spans="1:47" ht="11.25" customHeight="1" x14ac:dyDescent="0.2">
      <c r="A13" s="64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</row>
    <row r="14" spans="1:47" ht="12.75" customHeight="1" x14ac:dyDescent="0.2">
      <c r="A14" s="64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</row>
    <row r="15" spans="1:47" ht="25.5" customHeight="1" x14ac:dyDescent="0.45">
      <c r="A15" s="64"/>
      <c r="B15" s="66"/>
      <c r="C15" s="66"/>
      <c r="D15" s="66"/>
      <c r="E15" s="66"/>
      <c r="F15" s="66"/>
      <c r="G15" s="66"/>
      <c r="H15" s="75"/>
      <c r="I15" s="66"/>
      <c r="J15" s="152"/>
      <c r="K15" s="153"/>
      <c r="L15" s="70"/>
      <c r="M15" s="74"/>
      <c r="N15" s="74"/>
      <c r="O15" s="74"/>
      <c r="P15" s="74"/>
      <c r="Q15" s="74"/>
      <c r="R15" s="74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</row>
    <row r="16" spans="1:47" ht="35.25" customHeight="1" x14ac:dyDescent="0.2">
      <c r="A16" s="64"/>
      <c r="B16" s="66"/>
      <c r="C16" s="66"/>
      <c r="D16" s="66"/>
      <c r="E16" s="66"/>
      <c r="F16" s="66"/>
      <c r="G16" s="66"/>
      <c r="H16" s="96"/>
      <c r="I16" s="74"/>
      <c r="L16" s="76"/>
      <c r="M16" s="74"/>
      <c r="N16" s="74"/>
      <c r="O16" s="74"/>
      <c r="P16" s="74"/>
      <c r="Q16" s="74"/>
      <c r="R16" s="74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</row>
    <row r="17" spans="1:47" ht="26.25" customHeight="1" x14ac:dyDescent="0.2">
      <c r="A17" s="64"/>
      <c r="B17" s="66"/>
      <c r="C17" s="66"/>
      <c r="D17" s="66"/>
      <c r="E17" s="66"/>
      <c r="F17" s="66"/>
      <c r="G17" s="66"/>
      <c r="H17" s="97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</row>
    <row r="18" spans="1:47" ht="25.5" customHeight="1" x14ac:dyDescent="0.2">
      <c r="A18" s="64"/>
      <c r="B18" s="66"/>
      <c r="C18" s="66"/>
      <c r="D18" s="66"/>
      <c r="E18" s="66"/>
      <c r="F18" s="66"/>
      <c r="G18" s="66"/>
      <c r="H18" s="97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</row>
    <row r="19" spans="1:47" ht="0.75" customHeight="1" x14ac:dyDescent="0.2">
      <c r="A19" s="64"/>
      <c r="B19" s="66"/>
      <c r="C19" s="66"/>
      <c r="D19" s="66"/>
      <c r="E19" s="66"/>
      <c r="F19" s="66"/>
      <c r="G19" s="66"/>
      <c r="H19" s="66"/>
      <c r="I19" s="66"/>
      <c r="J19" s="74"/>
      <c r="K19" s="74"/>
      <c r="L19" s="74"/>
      <c r="M19" s="74"/>
      <c r="N19" s="74"/>
      <c r="O19" s="74"/>
      <c r="P19" s="74"/>
      <c r="Q19" s="74"/>
      <c r="R19" s="74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</row>
    <row r="20" spans="1:47" ht="37.5" hidden="1" customHeight="1" x14ac:dyDescent="0.45">
      <c r="A20" s="64"/>
      <c r="B20" s="66"/>
      <c r="C20" s="66"/>
      <c r="D20" s="66"/>
      <c r="E20" s="66"/>
      <c r="F20" s="66"/>
      <c r="G20" s="66"/>
      <c r="H20" s="68"/>
      <c r="I20" s="69"/>
      <c r="J20" s="74"/>
      <c r="K20" s="150"/>
      <c r="L20" s="151"/>
      <c r="M20" s="76"/>
      <c r="N20" s="74"/>
      <c r="O20" s="74"/>
      <c r="P20" s="74"/>
      <c r="Q20" s="74"/>
      <c r="R20" s="74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</row>
    <row r="21" spans="1:47" ht="108" hidden="1" customHeight="1" x14ac:dyDescent="0.2">
      <c r="A21" s="64"/>
      <c r="B21" s="66"/>
      <c r="C21" s="66"/>
      <c r="D21" s="66"/>
      <c r="E21" s="66"/>
      <c r="F21" s="66"/>
      <c r="G21" s="66"/>
      <c r="H21" s="71"/>
      <c r="I21" s="69"/>
      <c r="J21" s="74"/>
      <c r="K21" s="74"/>
      <c r="L21" s="74"/>
      <c r="M21" s="74"/>
      <c r="N21" s="74"/>
      <c r="O21" s="74"/>
      <c r="P21" s="74"/>
      <c r="Q21" s="74"/>
      <c r="R21" s="74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</row>
    <row r="22" spans="1:47" ht="130.5" hidden="1" customHeight="1" x14ac:dyDescent="0.2">
      <c r="A22" s="64"/>
      <c r="B22" s="66"/>
      <c r="C22" s="66"/>
      <c r="D22" s="66"/>
      <c r="E22" s="66"/>
      <c r="F22" s="66"/>
      <c r="G22" s="66"/>
      <c r="H22" s="71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</row>
    <row r="23" spans="1:47" ht="87.75" hidden="1" customHeight="1" x14ac:dyDescent="0.2">
      <c r="A23" s="64"/>
      <c r="B23" s="66"/>
      <c r="C23" s="66"/>
      <c r="D23" s="66"/>
      <c r="E23" s="66"/>
      <c r="F23" s="66"/>
      <c r="G23" s="66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</row>
    <row r="24" spans="1:47" ht="24.75" hidden="1" customHeight="1" thickBot="1" x14ac:dyDescent="0.25">
      <c r="A24" s="65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</row>
    <row r="25" spans="1:47" ht="31.5" customHeight="1" x14ac:dyDescent="0.2">
      <c r="J25" s="101"/>
      <c r="K25" s="102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</row>
    <row r="26" spans="1:47" ht="31.5" customHeight="1" x14ac:dyDescent="0.2">
      <c r="J26" s="101"/>
      <c r="K26" s="102"/>
    </row>
    <row r="27" spans="1:47" ht="31.5" customHeight="1" x14ac:dyDescent="0.2">
      <c r="F27" s="103"/>
      <c r="J27" s="101"/>
      <c r="K27" s="102"/>
    </row>
    <row r="28" spans="1:47" ht="31.5" customHeight="1" x14ac:dyDescent="0.45">
      <c r="C28" s="104"/>
      <c r="D28" s="105"/>
      <c r="E28" s="105"/>
      <c r="F28" s="106"/>
      <c r="G28" s="105"/>
      <c r="H28" s="105"/>
      <c r="I28" s="104"/>
      <c r="J28" s="101"/>
      <c r="K28" s="102"/>
    </row>
    <row r="29" spans="1:47" ht="31.5" customHeight="1" x14ac:dyDescent="0.2">
      <c r="C29" s="105"/>
      <c r="D29" s="105"/>
      <c r="E29" s="105"/>
      <c r="F29" s="149"/>
      <c r="G29" s="149"/>
      <c r="H29" s="149"/>
      <c r="I29" s="149"/>
    </row>
    <row r="30" spans="1:47" ht="52.9" customHeight="1" x14ac:dyDescent="0.2"/>
    <row r="31" spans="1:47" ht="13.5" customHeight="1" x14ac:dyDescent="0.2"/>
    <row r="32" spans="1:47" ht="51.6" customHeight="1" x14ac:dyDescent="0.2"/>
    <row r="33" spans="2:2" ht="64.5" customHeight="1" x14ac:dyDescent="0.2"/>
    <row r="34" spans="2:2" ht="57.6" customHeight="1" x14ac:dyDescent="0.2"/>
    <row r="35" spans="2:2" ht="66" customHeight="1" x14ac:dyDescent="0.2"/>
    <row r="36" spans="2:2" ht="51.6" customHeight="1" x14ac:dyDescent="0.2"/>
    <row r="37" spans="2:2" ht="45" customHeight="1" x14ac:dyDescent="0.2"/>
    <row r="46" spans="2:2" ht="33" x14ac:dyDescent="0.45">
      <c r="B46" s="107"/>
    </row>
  </sheetData>
  <sheetProtection password="A1E6" sheet="1" formatCells="0" formatColumns="0" formatRows="0" insertColumns="0" insertRows="0" insertHyperlinks="0" deleteColumns="0" deleteRows="0" sort="0" autoFilter="0" pivotTables="0"/>
  <mergeCells count="7">
    <mergeCell ref="F29:I29"/>
    <mergeCell ref="K20:L20"/>
    <mergeCell ref="J15:K15"/>
    <mergeCell ref="C1:J1"/>
    <mergeCell ref="D2:H2"/>
    <mergeCell ref="D3:H3"/>
    <mergeCell ref="D4:H4"/>
  </mergeCells>
  <pageMargins left="0.7" right="0.7" top="0.75" bottom="0.75" header="0.3" footer="0.3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Drop Down 1">
              <controlPr locked="0" defaultSize="0" autoLine="0" autoPict="0">
                <anchor moveWithCells="1">
                  <from>
                    <xdr:col>9</xdr:col>
                    <xdr:colOff>638175</xdr:colOff>
                    <xdr:row>0</xdr:row>
                    <xdr:rowOff>104775</xdr:rowOff>
                  </from>
                  <to>
                    <xdr:col>11</xdr:col>
                    <xdr:colOff>38100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5" name="Drop Down 4">
              <controlPr defaultSize="0" autoLine="0" autoPict="0">
                <anchor moveWithCells="1">
                  <from>
                    <xdr:col>0</xdr:col>
                    <xdr:colOff>19050</xdr:colOff>
                    <xdr:row>5</xdr:row>
                    <xdr:rowOff>123825</xdr:rowOff>
                  </from>
                  <to>
                    <xdr:col>2</xdr:col>
                    <xdr:colOff>409575</xdr:colOff>
                    <xdr:row>5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B10"/>
  <sheetViews>
    <sheetView workbookViewId="0">
      <selection activeCell="B9" sqref="B9"/>
    </sheetView>
  </sheetViews>
  <sheetFormatPr defaultRowHeight="15" x14ac:dyDescent="0.25"/>
  <cols>
    <col min="1" max="1" width="49.42578125" customWidth="1"/>
    <col min="2" max="2" width="29.7109375" customWidth="1"/>
  </cols>
  <sheetData>
    <row r="1" spans="1:2" ht="15.75" x14ac:dyDescent="0.25">
      <c r="A1" s="12">
        <v>3</v>
      </c>
      <c r="B1" s="12" t="str">
        <f>INDEX('Республиканские программы'!A2:A4, A1)</f>
        <v>2024 г. ФАКТ</v>
      </c>
    </row>
    <row r="2" spans="1:2" ht="57.75" customHeight="1" x14ac:dyDescent="0.25">
      <c r="A2" s="17" t="s">
        <v>59</v>
      </c>
      <c r="B2" s="57">
        <f>VLOOKUP(B$1,ПСР!$A:$I,MATCH(A2,ПСР!$A$1:$I$1,0),0)</f>
        <v>566.1</v>
      </c>
    </row>
    <row r="3" spans="1:2" ht="54" customHeight="1" x14ac:dyDescent="0.25">
      <c r="A3" s="17" t="s">
        <v>60</v>
      </c>
      <c r="B3" s="57">
        <f>VLOOKUP(B$1,ПСР!$A:$I,MATCH(A3,ПСР!$A$1:$I$1,0),0)</f>
        <v>283.89999999999998</v>
      </c>
    </row>
    <row r="4" spans="1:2" ht="51.75" customHeight="1" x14ac:dyDescent="0.25">
      <c r="A4" s="17" t="s">
        <v>61</v>
      </c>
      <c r="B4" s="57">
        <f>VLOOKUP(B$1,ПСР!$A:$I,MATCH(A4,ПСР!$A$1:$I$1,0),0)</f>
        <v>29.2</v>
      </c>
    </row>
    <row r="5" spans="1:2" ht="84" customHeight="1" x14ac:dyDescent="0.25">
      <c r="A5" s="17" t="s">
        <v>62</v>
      </c>
      <c r="B5" s="57">
        <f>VLOOKUP(B$1,ПСР!$A:$I,MATCH(A5,ПСР!$A$1:$I$1,0),0)</f>
        <v>786.6</v>
      </c>
    </row>
    <row r="6" spans="1:2" ht="31.5" customHeight="1" x14ac:dyDescent="0.25">
      <c r="A6" s="17" t="s">
        <v>63</v>
      </c>
      <c r="B6" s="57">
        <f>VLOOKUP(B$1,ПСР!$A:$I,MATCH(A6,ПСР!$A$1:$I$1,0),0)</f>
        <v>4528.8</v>
      </c>
    </row>
    <row r="7" spans="1:2" ht="65.25" customHeight="1" x14ac:dyDescent="0.25">
      <c r="A7" s="17" t="s">
        <v>64</v>
      </c>
      <c r="B7" s="57">
        <f>VLOOKUP(B$1,ПСР!$A:$I,MATCH(A7,ПСР!$A$1:$I$1,0),0)</f>
        <v>2518.6999999999998</v>
      </c>
    </row>
    <row r="8" spans="1:2" ht="60" customHeight="1" x14ac:dyDescent="0.25">
      <c r="A8" s="17" t="s">
        <v>65</v>
      </c>
      <c r="B8" s="57">
        <f>VLOOKUP(B$1,ПСР!$A:$I,MATCH(A8,ПСР!$A$1:$I$1,0),0)</f>
        <v>261.2</v>
      </c>
    </row>
    <row r="9" spans="1:2" ht="56.25" customHeight="1" x14ac:dyDescent="0.25">
      <c r="A9" s="17" t="s">
        <v>66</v>
      </c>
      <c r="B9" s="57">
        <f>VLOOKUP(B$1,ПСР!$A:$I,MATCH(A9,ПСР!$A$1:$I$1,0),0)</f>
        <v>411.2</v>
      </c>
    </row>
    <row r="10" spans="1:2" ht="15.75" x14ac:dyDescent="0.25">
      <c r="A10" s="18" t="s">
        <v>22</v>
      </c>
      <c r="B10" s="57">
        <f>SUM(B2:B9)</f>
        <v>9385.7000000000007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J11"/>
  <sheetViews>
    <sheetView workbookViewId="0">
      <selection activeCell="B1" sqref="B1:J4"/>
    </sheetView>
  </sheetViews>
  <sheetFormatPr defaultRowHeight="15" x14ac:dyDescent="0.25"/>
  <cols>
    <col min="1" max="1" width="15.5703125" customWidth="1"/>
    <col min="2" max="2" width="22" customWidth="1"/>
    <col min="3" max="3" width="23.85546875" customWidth="1"/>
    <col min="4" max="4" width="23" customWidth="1"/>
    <col min="5" max="5" width="28.42578125" customWidth="1"/>
    <col min="6" max="6" width="18.85546875" customWidth="1"/>
    <col min="7" max="7" width="16.28515625" customWidth="1"/>
    <col min="8" max="8" width="26.5703125" customWidth="1"/>
    <col min="9" max="9" width="19.85546875" customWidth="1"/>
    <col min="10" max="10" width="26.7109375" customWidth="1"/>
  </cols>
  <sheetData>
    <row r="1" spans="1:10" ht="166.5" customHeight="1" x14ac:dyDescent="0.25">
      <c r="A1" s="13" t="s">
        <v>6</v>
      </c>
      <c r="B1" s="17" t="s">
        <v>59</v>
      </c>
      <c r="C1" s="17" t="s">
        <v>60</v>
      </c>
      <c r="D1" s="17" t="s">
        <v>61</v>
      </c>
      <c r="E1" s="17" t="s">
        <v>62</v>
      </c>
      <c r="F1" s="17" t="s">
        <v>63</v>
      </c>
      <c r="G1" s="17" t="s">
        <v>64</v>
      </c>
      <c r="H1" s="17" t="s">
        <v>65</v>
      </c>
      <c r="I1" s="17" t="s">
        <v>66</v>
      </c>
      <c r="J1" s="18" t="s">
        <v>22</v>
      </c>
    </row>
    <row r="2" spans="1:10" ht="15.75" x14ac:dyDescent="0.25">
      <c r="A2" s="15" t="s">
        <v>15</v>
      </c>
      <c r="B2" s="38">
        <v>631.29999999999995</v>
      </c>
      <c r="C2" s="38">
        <v>358.6</v>
      </c>
      <c r="D2" s="38">
        <v>25.8</v>
      </c>
      <c r="E2" s="38">
        <v>686.4</v>
      </c>
      <c r="F2" s="38">
        <v>3661.4</v>
      </c>
      <c r="G2" s="38">
        <v>2250.6</v>
      </c>
      <c r="H2" s="38">
        <v>229.5</v>
      </c>
      <c r="I2" s="38">
        <v>223.3</v>
      </c>
      <c r="J2" s="61">
        <f>SUM(B2:I2)</f>
        <v>8066.9000000000005</v>
      </c>
    </row>
    <row r="3" spans="1:10" ht="15.75" x14ac:dyDescent="0.25">
      <c r="A3" s="15" t="s">
        <v>16</v>
      </c>
      <c r="B3" s="38">
        <v>596.5</v>
      </c>
      <c r="C3" s="38">
        <v>351.4</v>
      </c>
      <c r="D3" s="38">
        <v>29.2</v>
      </c>
      <c r="E3" s="38">
        <v>919.6</v>
      </c>
      <c r="F3" s="38">
        <v>4575.3999999999996</v>
      </c>
      <c r="G3" s="38">
        <v>2957.9</v>
      </c>
      <c r="H3" s="38">
        <v>269.3</v>
      </c>
      <c r="I3" s="38">
        <v>471.1</v>
      </c>
      <c r="J3" s="61">
        <f>SUM(B3:I3)</f>
        <v>10170.4</v>
      </c>
    </row>
    <row r="4" spans="1:10" ht="15.75" x14ac:dyDescent="0.25">
      <c r="A4" s="15" t="s">
        <v>42</v>
      </c>
      <c r="B4" s="38">
        <v>566.1</v>
      </c>
      <c r="C4" s="38">
        <v>283.89999999999998</v>
      </c>
      <c r="D4" s="38">
        <v>29.2</v>
      </c>
      <c r="E4" s="38">
        <v>786.6</v>
      </c>
      <c r="F4" s="38">
        <v>4528.8</v>
      </c>
      <c r="G4" s="38">
        <v>2518.6999999999998</v>
      </c>
      <c r="H4" s="38">
        <v>261.2</v>
      </c>
      <c r="I4" s="38">
        <v>411.2</v>
      </c>
      <c r="J4" s="61">
        <f>SUM(B4:I4)</f>
        <v>9385.7000000000007</v>
      </c>
    </row>
    <row r="5" spans="1:10" ht="15.75" x14ac:dyDescent="0.25">
      <c r="A5" s="8"/>
      <c r="B5" s="8"/>
      <c r="C5" s="8"/>
      <c r="D5" s="8"/>
      <c r="E5" s="8"/>
      <c r="F5" s="8"/>
      <c r="G5" s="8"/>
      <c r="H5" s="8"/>
      <c r="I5" s="6"/>
      <c r="J5" s="8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2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3"/>
      <c r="B10" s="1"/>
      <c r="C10" s="1"/>
      <c r="D10" s="1"/>
      <c r="E10" s="1"/>
      <c r="F10" s="1"/>
      <c r="G10" s="1"/>
      <c r="H10" s="1"/>
      <c r="I10" s="2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Y5"/>
  <sheetViews>
    <sheetView topLeftCell="M1" workbookViewId="0">
      <selection activeCell="V1" sqref="V1"/>
    </sheetView>
  </sheetViews>
  <sheetFormatPr defaultRowHeight="15" x14ac:dyDescent="0.25"/>
  <cols>
    <col min="1" max="1" width="13.7109375" customWidth="1"/>
    <col min="2" max="2" width="17.42578125" customWidth="1"/>
    <col min="3" max="4" width="12.42578125" customWidth="1"/>
    <col min="5" max="5" width="13.85546875" customWidth="1"/>
    <col min="6" max="7" width="12.28515625" customWidth="1"/>
    <col min="8" max="8" width="10.5703125" customWidth="1"/>
    <col min="9" max="9" width="9.7109375" customWidth="1"/>
    <col min="10" max="10" width="12" customWidth="1"/>
    <col min="11" max="11" width="16.85546875" customWidth="1"/>
    <col min="12" max="12" width="17.28515625" customWidth="1"/>
    <col min="13" max="13" width="16.42578125" customWidth="1"/>
    <col min="14" max="14" width="11.28515625" customWidth="1"/>
    <col min="15" max="15" width="9" customWidth="1"/>
    <col min="16" max="16" width="14" customWidth="1"/>
    <col min="17" max="18" width="14.140625" customWidth="1"/>
    <col min="19" max="19" width="15.85546875" customWidth="1"/>
    <col min="20" max="20" width="14.140625" customWidth="1"/>
    <col min="21" max="21" width="13.28515625" customWidth="1"/>
    <col min="22" max="22" width="14.28515625" style="1" customWidth="1"/>
    <col min="23" max="23" width="28" customWidth="1"/>
    <col min="24" max="24" width="19.28515625" customWidth="1"/>
    <col min="25" max="25" width="17.42578125" customWidth="1"/>
  </cols>
  <sheetData>
    <row r="1" spans="1:25" ht="181.5" customHeight="1" x14ac:dyDescent="0.25">
      <c r="A1" s="13" t="s">
        <v>6</v>
      </c>
      <c r="B1" s="17" t="s">
        <v>19</v>
      </c>
      <c r="C1" s="17" t="s">
        <v>41</v>
      </c>
      <c r="D1" s="17" t="s">
        <v>43</v>
      </c>
      <c r="E1" s="17" t="s">
        <v>44</v>
      </c>
      <c r="F1" s="17" t="s">
        <v>70</v>
      </c>
      <c r="G1" s="17" t="s">
        <v>20</v>
      </c>
      <c r="H1" s="17" t="s">
        <v>21</v>
      </c>
      <c r="I1" s="17" t="s">
        <v>45</v>
      </c>
      <c r="J1" s="18" t="s">
        <v>34</v>
      </c>
      <c r="K1" s="17" t="s">
        <v>25</v>
      </c>
      <c r="L1" s="17" t="s">
        <v>27</v>
      </c>
      <c r="M1" s="17" t="s">
        <v>28</v>
      </c>
      <c r="N1" s="17" t="s">
        <v>69</v>
      </c>
      <c r="O1" s="17" t="s">
        <v>71</v>
      </c>
      <c r="P1" s="17" t="s">
        <v>26</v>
      </c>
      <c r="Q1" s="18" t="s">
        <v>35</v>
      </c>
      <c r="R1" s="32" t="s">
        <v>29</v>
      </c>
      <c r="S1" s="30" t="s">
        <v>30</v>
      </c>
      <c r="T1" s="30" t="s">
        <v>31</v>
      </c>
      <c r="U1" s="30" t="s">
        <v>32</v>
      </c>
      <c r="V1" s="30" t="s">
        <v>74</v>
      </c>
      <c r="W1" s="30" t="s">
        <v>38</v>
      </c>
      <c r="X1" s="30" t="s">
        <v>39</v>
      </c>
      <c r="Y1" s="31" t="s">
        <v>36</v>
      </c>
    </row>
    <row r="2" spans="1:25" ht="15.75" x14ac:dyDescent="0.25">
      <c r="A2" s="15" t="s">
        <v>15</v>
      </c>
      <c r="B2" s="35">
        <v>1936.9</v>
      </c>
      <c r="C2" s="35">
        <v>53.1</v>
      </c>
      <c r="D2" s="35">
        <v>164.8</v>
      </c>
      <c r="E2" s="35">
        <v>5.85</v>
      </c>
      <c r="F2" s="35">
        <v>72.400000000000006</v>
      </c>
      <c r="G2" s="35">
        <v>95.5</v>
      </c>
      <c r="H2" s="35">
        <v>16.7</v>
      </c>
      <c r="I2" s="35">
        <v>-0.1</v>
      </c>
      <c r="J2" s="36">
        <f>SUM(B2:I2)</f>
        <v>2345.15</v>
      </c>
      <c r="K2" s="35">
        <v>186.8</v>
      </c>
      <c r="L2" s="35">
        <v>20.399999999999999</v>
      </c>
      <c r="M2" s="35">
        <v>7.3</v>
      </c>
      <c r="N2" s="35">
        <v>241.1</v>
      </c>
      <c r="O2" s="35">
        <v>15</v>
      </c>
      <c r="P2" s="35">
        <v>0.9</v>
      </c>
      <c r="Q2" s="36">
        <f>SUM(N2:P2)</f>
        <v>257</v>
      </c>
      <c r="R2" s="37">
        <v>1225.7</v>
      </c>
      <c r="S2" s="37">
        <v>1096.4000000000001</v>
      </c>
      <c r="T2" s="37">
        <v>1648</v>
      </c>
      <c r="U2" s="37">
        <v>571.79999999999995</v>
      </c>
      <c r="V2" s="37">
        <v>31.9</v>
      </c>
      <c r="W2" s="37">
        <v>8.1</v>
      </c>
      <c r="X2" s="37">
        <v>-22.8</v>
      </c>
      <c r="Y2" s="36">
        <f>SUM(R2:X2)</f>
        <v>4559.1000000000004</v>
      </c>
    </row>
    <row r="3" spans="1:25" ht="15.75" x14ac:dyDescent="0.25">
      <c r="A3" s="15" t="s">
        <v>16</v>
      </c>
      <c r="B3" s="35">
        <v>1431.3</v>
      </c>
      <c r="C3" s="35">
        <v>59.9</v>
      </c>
      <c r="D3" s="35">
        <v>480.3</v>
      </c>
      <c r="E3" s="35">
        <v>15</v>
      </c>
      <c r="F3" s="35">
        <v>80.2</v>
      </c>
      <c r="G3" s="35">
        <v>126.3</v>
      </c>
      <c r="H3" s="35">
        <v>30.4</v>
      </c>
      <c r="I3" s="35">
        <v>0.6</v>
      </c>
      <c r="J3" s="36">
        <f>SUM(B3:I3)</f>
        <v>2224</v>
      </c>
      <c r="K3" s="35">
        <v>184.7</v>
      </c>
      <c r="L3" s="35">
        <v>23.9</v>
      </c>
      <c r="M3" s="35">
        <v>41.5</v>
      </c>
      <c r="N3" s="35">
        <v>44.8</v>
      </c>
      <c r="O3" s="35">
        <v>4.4000000000000004</v>
      </c>
      <c r="P3" s="35">
        <v>1.2</v>
      </c>
      <c r="Q3" s="36">
        <f>SUM(N3:P3)</f>
        <v>50.4</v>
      </c>
      <c r="R3" s="37">
        <v>2295.5</v>
      </c>
      <c r="S3" s="37">
        <v>1242.8</v>
      </c>
      <c r="T3" s="37">
        <v>2048.1999999999998</v>
      </c>
      <c r="U3" s="37">
        <v>463.8</v>
      </c>
      <c r="V3" s="37">
        <v>2.6</v>
      </c>
      <c r="W3" s="37">
        <v>1.1000000000000001</v>
      </c>
      <c r="X3" s="37">
        <v>-40.4</v>
      </c>
      <c r="Y3" s="36">
        <f t="shared" ref="Y3:Y4" si="0">SUM(R3:X3)</f>
        <v>6013.6000000000013</v>
      </c>
    </row>
    <row r="4" spans="1:25" ht="15.75" x14ac:dyDescent="0.25">
      <c r="A4" s="15" t="s">
        <v>42</v>
      </c>
      <c r="B4" s="35">
        <v>1576.7</v>
      </c>
      <c r="C4" s="35">
        <v>59.8</v>
      </c>
      <c r="D4" s="35">
        <v>485.3</v>
      </c>
      <c r="E4" s="35">
        <v>14.9</v>
      </c>
      <c r="F4" s="35">
        <v>88.8</v>
      </c>
      <c r="G4" s="35">
        <v>130</v>
      </c>
      <c r="H4" s="35">
        <v>31.5</v>
      </c>
      <c r="I4" s="35">
        <v>0.6</v>
      </c>
      <c r="J4" s="36">
        <f>SUM(B4:I4)</f>
        <v>2387.6000000000004</v>
      </c>
      <c r="K4" s="35">
        <v>185.1</v>
      </c>
      <c r="L4" s="35">
        <v>24.3</v>
      </c>
      <c r="M4" s="35">
        <v>41.3</v>
      </c>
      <c r="N4" s="35">
        <v>45.5</v>
      </c>
      <c r="O4" s="35">
        <v>7.4</v>
      </c>
      <c r="P4" s="35">
        <v>1.2</v>
      </c>
      <c r="Q4" s="36">
        <f>SUM(N4:P4)</f>
        <v>54.1</v>
      </c>
      <c r="R4" s="38">
        <v>2295.5</v>
      </c>
      <c r="S4" s="38">
        <v>1236.4000000000001</v>
      </c>
      <c r="T4" s="38">
        <v>2048.8000000000002</v>
      </c>
      <c r="U4" s="38">
        <v>458.5</v>
      </c>
      <c r="V4" s="38">
        <v>2.6</v>
      </c>
      <c r="W4" s="38">
        <v>1.9</v>
      </c>
      <c r="X4" s="38">
        <v>-40.4</v>
      </c>
      <c r="Y4" s="36">
        <f t="shared" si="0"/>
        <v>6003.3000000000011</v>
      </c>
    </row>
    <row r="5" spans="1:25" ht="15.75" x14ac:dyDescent="0.25">
      <c r="A5" s="8"/>
      <c r="B5" s="6"/>
      <c r="C5" s="8"/>
      <c r="D5" s="6"/>
      <c r="E5" s="8"/>
      <c r="F5" s="8"/>
      <c r="G5" s="6"/>
      <c r="H5" s="8"/>
      <c r="I5" s="8"/>
      <c r="J5" s="8"/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1:S15"/>
  <sheetViews>
    <sheetView workbookViewId="0">
      <selection activeCell="M4" sqref="M4"/>
    </sheetView>
  </sheetViews>
  <sheetFormatPr defaultRowHeight="15" x14ac:dyDescent="0.25"/>
  <cols>
    <col min="1" max="1" width="18.28515625" customWidth="1"/>
    <col min="2" max="2" width="12.7109375" customWidth="1"/>
    <col min="3" max="3" width="22.5703125" customWidth="1"/>
    <col min="4" max="4" width="18" customWidth="1"/>
    <col min="5" max="5" width="15.7109375" customWidth="1"/>
    <col min="6" max="6" width="24.140625" customWidth="1"/>
    <col min="7" max="7" width="17.42578125" customWidth="1"/>
    <col min="8" max="8" width="22" customWidth="1"/>
    <col min="9" max="9" width="15.7109375" customWidth="1"/>
    <col min="10" max="10" width="14" customWidth="1"/>
    <col min="11" max="11" width="15.7109375" customWidth="1"/>
    <col min="12" max="12" width="14.7109375" customWidth="1"/>
    <col min="13" max="13" width="11.7109375" customWidth="1"/>
    <col min="14" max="14" width="14.85546875" customWidth="1"/>
    <col min="15" max="15" width="17.140625" customWidth="1"/>
    <col min="16" max="16" width="13.7109375" customWidth="1"/>
    <col min="17" max="17" width="21.42578125" customWidth="1"/>
    <col min="18" max="18" width="11" customWidth="1"/>
  </cols>
  <sheetData>
    <row r="1" spans="1:19" ht="91.5" customHeight="1" x14ac:dyDescent="0.25">
      <c r="A1" s="4" t="s">
        <v>6</v>
      </c>
      <c r="B1" s="5" t="s">
        <v>67</v>
      </c>
      <c r="C1" s="5" t="s">
        <v>68</v>
      </c>
      <c r="D1" s="5" t="s">
        <v>2</v>
      </c>
      <c r="E1" s="5" t="s">
        <v>3</v>
      </c>
      <c r="F1" s="5" t="s">
        <v>4</v>
      </c>
      <c r="G1" s="5" t="s">
        <v>1</v>
      </c>
      <c r="H1" s="5" t="s">
        <v>73</v>
      </c>
      <c r="I1" s="5" t="s">
        <v>0</v>
      </c>
      <c r="J1" s="5" t="s">
        <v>17</v>
      </c>
      <c r="K1" s="5" t="s">
        <v>13</v>
      </c>
      <c r="L1" s="4" t="s">
        <v>10</v>
      </c>
      <c r="M1" s="7" t="s">
        <v>9</v>
      </c>
      <c r="N1" s="7" t="s">
        <v>7</v>
      </c>
      <c r="O1" s="7" t="s">
        <v>8</v>
      </c>
      <c r="P1" s="4" t="s">
        <v>11</v>
      </c>
      <c r="Q1" s="5" t="s">
        <v>14</v>
      </c>
      <c r="R1" s="5" t="s">
        <v>12</v>
      </c>
      <c r="S1" s="44"/>
    </row>
    <row r="2" spans="1:19" ht="21" x14ac:dyDescent="0.35">
      <c r="A2" s="19" t="s">
        <v>15</v>
      </c>
      <c r="B2" s="41">
        <v>541.70000000000005</v>
      </c>
      <c r="C2" s="41">
        <v>51.1</v>
      </c>
      <c r="D2" s="41">
        <v>1062.8</v>
      </c>
      <c r="E2" s="41">
        <v>1027.7</v>
      </c>
      <c r="F2" s="41">
        <v>33.6</v>
      </c>
      <c r="G2" s="41">
        <v>4042.7</v>
      </c>
      <c r="H2" s="41">
        <v>403.1</v>
      </c>
      <c r="I2" s="41">
        <v>229.7</v>
      </c>
      <c r="J2" s="41">
        <v>728.5</v>
      </c>
      <c r="K2" s="41">
        <v>9.3000000000000007</v>
      </c>
      <c r="L2" s="45">
        <f>SUM(B2:K2)</f>
        <v>8130.2000000000007</v>
      </c>
      <c r="M2" s="40">
        <v>2345.1999999999998</v>
      </c>
      <c r="N2" s="40">
        <v>471.5</v>
      </c>
      <c r="O2" s="40">
        <v>4559.1000000000004</v>
      </c>
      <c r="P2" s="45">
        <f>SUM(M2:O2)</f>
        <v>7375.8</v>
      </c>
      <c r="Q2" s="40"/>
      <c r="R2" s="42">
        <f>P2-L2</f>
        <v>-754.40000000000055</v>
      </c>
      <c r="S2" s="43"/>
    </row>
    <row r="3" spans="1:19" ht="21" x14ac:dyDescent="0.35">
      <c r="A3" s="19" t="s">
        <v>16</v>
      </c>
      <c r="B3" s="41">
        <v>430.2</v>
      </c>
      <c r="C3" s="41">
        <v>72.2</v>
      </c>
      <c r="D3" s="41">
        <v>1353.1</v>
      </c>
      <c r="E3" s="41">
        <v>1465.3</v>
      </c>
      <c r="F3" s="41">
        <v>50.6</v>
      </c>
      <c r="G3" s="41">
        <v>5202.3999999999996</v>
      </c>
      <c r="H3" s="41">
        <v>467.2</v>
      </c>
      <c r="I3" s="41">
        <v>272.39999999999998</v>
      </c>
      <c r="J3" s="41">
        <v>939.2</v>
      </c>
      <c r="K3" s="41">
        <v>8.6999999999999993</v>
      </c>
      <c r="L3" s="45">
        <f>SUM(B3:K3)</f>
        <v>10261.300000000001</v>
      </c>
      <c r="M3" s="40">
        <v>2224</v>
      </c>
      <c r="N3" s="40">
        <v>300.5</v>
      </c>
      <c r="O3" s="40">
        <v>6013.6</v>
      </c>
      <c r="P3" s="45">
        <f>SUM(M3:O3)</f>
        <v>8538.1</v>
      </c>
      <c r="Q3" s="43"/>
      <c r="R3" s="42">
        <f t="shared" ref="R3:R4" si="0">P3-L3</f>
        <v>-1723.2000000000007</v>
      </c>
      <c r="S3" s="43"/>
    </row>
    <row r="4" spans="1:19" ht="21" x14ac:dyDescent="0.35">
      <c r="A4" s="19" t="s">
        <v>42</v>
      </c>
      <c r="B4" s="41">
        <v>409.6</v>
      </c>
      <c r="C4" s="41">
        <v>71</v>
      </c>
      <c r="D4" s="41">
        <v>1146.5</v>
      </c>
      <c r="E4" s="41">
        <v>1167.4000000000001</v>
      </c>
      <c r="F4" s="41">
        <v>49.2</v>
      </c>
      <c r="G4" s="41">
        <v>5166.3</v>
      </c>
      <c r="H4" s="41">
        <v>338.9</v>
      </c>
      <c r="I4" s="41">
        <v>257.89999999999998</v>
      </c>
      <c r="J4" s="41">
        <v>847.4</v>
      </c>
      <c r="K4" s="41">
        <v>8.6999999999999993</v>
      </c>
      <c r="L4" s="45">
        <f>SUM(B4:K4)</f>
        <v>9462.9</v>
      </c>
      <c r="M4" s="40">
        <v>2387.6</v>
      </c>
      <c r="N4" s="40">
        <v>304.8</v>
      </c>
      <c r="O4" s="40">
        <v>6003.3</v>
      </c>
      <c r="P4" s="45">
        <f>SUM(M4:O4)</f>
        <v>8695.7000000000007</v>
      </c>
      <c r="Q4" s="40"/>
      <c r="R4" s="42">
        <f t="shared" si="0"/>
        <v>-767.19999999999891</v>
      </c>
      <c r="S4" s="43"/>
    </row>
    <row r="5" spans="1:19" ht="15.75" x14ac:dyDescent="0.25">
      <c r="A5" s="8"/>
      <c r="B5" s="6"/>
      <c r="C5" s="6"/>
      <c r="D5" s="6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"/>
    </row>
    <row r="6" spans="1:19" ht="31.5" x14ac:dyDescent="0.25">
      <c r="A6" s="8"/>
      <c r="B6" s="7" t="s">
        <v>9</v>
      </c>
      <c r="C6" s="7" t="s">
        <v>7</v>
      </c>
      <c r="D6" s="7" t="s">
        <v>8</v>
      </c>
      <c r="E6" s="4" t="s">
        <v>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"/>
    </row>
    <row r="7" spans="1:19" ht="15.75" x14ac:dyDescent="0.25">
      <c r="A7" s="8" t="s">
        <v>15</v>
      </c>
      <c r="B7" s="40">
        <v>2345.1999999999998</v>
      </c>
      <c r="C7" s="40">
        <v>471.5</v>
      </c>
      <c r="D7" s="40">
        <v>4559.1000000000004</v>
      </c>
      <c r="E7" s="45">
        <f>SUM(B7:D7)</f>
        <v>7375.8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1"/>
    </row>
    <row r="8" spans="1:19" ht="15.75" x14ac:dyDescent="0.25">
      <c r="A8" s="8" t="s">
        <v>16</v>
      </c>
      <c r="B8" s="40">
        <v>2224</v>
      </c>
      <c r="C8" s="40">
        <v>300.5</v>
      </c>
      <c r="D8" s="40">
        <v>6013.6</v>
      </c>
      <c r="E8" s="45">
        <f>SUM(B8:D8)</f>
        <v>8538.1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"/>
    </row>
    <row r="9" spans="1:19" ht="15.75" x14ac:dyDescent="0.25">
      <c r="A9" s="8" t="s">
        <v>42</v>
      </c>
      <c r="B9" s="40">
        <v>2387.6</v>
      </c>
      <c r="C9" s="40">
        <v>304.8</v>
      </c>
      <c r="D9" s="40">
        <v>6003.3</v>
      </c>
      <c r="E9" s="45">
        <f>SUM(B9:D9)</f>
        <v>8695.7000000000007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"/>
    </row>
    <row r="10" spans="1:1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9" x14ac:dyDescent="0.25">
      <c r="A12" s="1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9" x14ac:dyDescent="0.25">
      <c r="A13" s="1"/>
      <c r="B13" s="1"/>
      <c r="C13" s="1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9" x14ac:dyDescent="0.25">
      <c r="A14" s="3"/>
      <c r="B14" s="2"/>
      <c r="C14" s="2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L25"/>
  <sheetViews>
    <sheetView topLeftCell="A18" workbookViewId="0">
      <selection activeCell="B22" sqref="B22"/>
    </sheetView>
  </sheetViews>
  <sheetFormatPr defaultRowHeight="15" x14ac:dyDescent="0.25"/>
  <cols>
    <col min="1" max="1" width="48.7109375" customWidth="1"/>
    <col min="2" max="2" width="35.7109375" customWidth="1"/>
    <col min="3" max="3" width="9.140625" customWidth="1"/>
  </cols>
  <sheetData>
    <row r="1" spans="1:12" ht="15.75" x14ac:dyDescent="0.25">
      <c r="A1">
        <v>3</v>
      </c>
      <c r="B1" s="39" t="str">
        <f>INDEX(НД!A2:A4, A1)</f>
        <v>2024 г. ФАКТ</v>
      </c>
    </row>
    <row r="2" spans="1:12" ht="15.75" x14ac:dyDescent="0.25">
      <c r="A2" s="17" t="s">
        <v>19</v>
      </c>
      <c r="B2" s="46">
        <f>VLOOKUP(B$1,НД!$A:$P,MATCH(A2,НД!$A$1:$P$1,0),0)</f>
        <v>1576.7</v>
      </c>
      <c r="E2" s="60"/>
      <c r="F2" s="60"/>
      <c r="G2" s="60"/>
      <c r="H2" s="60"/>
      <c r="I2" s="60"/>
      <c r="J2" s="60"/>
      <c r="K2" s="60"/>
      <c r="L2" s="60"/>
    </row>
    <row r="3" spans="1:12" ht="15.75" x14ac:dyDescent="0.25">
      <c r="A3" s="17" t="s">
        <v>41</v>
      </c>
      <c r="B3" s="46">
        <f>VLOOKUP(B$1,НД!$A:$P,MATCH(A3,НД!$A$1:$P$1,0),0)</f>
        <v>59.8</v>
      </c>
    </row>
    <row r="4" spans="1:12" ht="15.75" x14ac:dyDescent="0.25">
      <c r="A4" s="17" t="s">
        <v>43</v>
      </c>
      <c r="B4" s="46">
        <f>VLOOKUP(B$1,НД!$A:$P,MATCH(A4,НД!$A$1:$P$1,0),0)</f>
        <v>485.3</v>
      </c>
    </row>
    <row r="5" spans="1:12" ht="15.75" x14ac:dyDescent="0.25">
      <c r="A5" s="17" t="s">
        <v>44</v>
      </c>
      <c r="B5" s="46">
        <f>VLOOKUP(B$1,НД!$A:$P,MATCH(A5,НД!$A$1:$P$1,0),0)</f>
        <v>14.9</v>
      </c>
    </row>
    <row r="6" spans="1:12" ht="15.75" x14ac:dyDescent="0.25">
      <c r="A6" s="17" t="s">
        <v>70</v>
      </c>
      <c r="B6" s="46">
        <f>VLOOKUP(B$1,НД!$A:$P,MATCH(A6,НД!$A$1:$P$1,0),0)</f>
        <v>88.8</v>
      </c>
    </row>
    <row r="7" spans="1:12" ht="15.75" x14ac:dyDescent="0.25">
      <c r="A7" s="17" t="s">
        <v>20</v>
      </c>
      <c r="B7" s="46">
        <f>VLOOKUP(B$1,НД!$A:$P,MATCH(A7,НД!$A$1:$P$1,0),0)</f>
        <v>130</v>
      </c>
    </row>
    <row r="8" spans="1:12" ht="15.75" x14ac:dyDescent="0.25">
      <c r="A8" s="17" t="s">
        <v>21</v>
      </c>
      <c r="B8" s="46">
        <f>VLOOKUP(B$1,НД!$A:$P,MATCH(A8,НД!$A$1:$P$1,0),0)</f>
        <v>31.5</v>
      </c>
    </row>
    <row r="9" spans="1:12" ht="15.75" x14ac:dyDescent="0.25">
      <c r="A9" s="17" t="s">
        <v>45</v>
      </c>
      <c r="B9" s="46">
        <f>VLOOKUP(B$1,НД!$A:$P,MATCH(A9,НД!$A$1:$P$1,0),0)</f>
        <v>0.6</v>
      </c>
    </row>
    <row r="10" spans="1:12" x14ac:dyDescent="0.25">
      <c r="A10" s="33" t="s">
        <v>33</v>
      </c>
      <c r="B10" s="47">
        <f>SUM(B2:B9)</f>
        <v>2387.6000000000004</v>
      </c>
    </row>
    <row r="11" spans="1:12" ht="47.25" x14ac:dyDescent="0.25">
      <c r="A11" s="17" t="s">
        <v>25</v>
      </c>
      <c r="B11" s="46">
        <f>VLOOKUP(B$1,НД!$A:$P,MATCH(A11,НД!$A$1:$P$1,0),0)</f>
        <v>185.1</v>
      </c>
      <c r="E11" s="60"/>
      <c r="F11" s="60"/>
      <c r="G11" s="60"/>
      <c r="H11" s="60"/>
      <c r="I11" s="60"/>
      <c r="J11" s="60"/>
    </row>
    <row r="12" spans="1:12" ht="27.75" customHeight="1" x14ac:dyDescent="0.25">
      <c r="A12" s="17" t="s">
        <v>27</v>
      </c>
      <c r="B12" s="46">
        <f>VLOOKUP(B$1,НД!$A:$P,MATCH(A12,НД!$A$1:$P$1,0),0)</f>
        <v>24.3</v>
      </c>
    </row>
    <row r="13" spans="1:12" ht="31.5" x14ac:dyDescent="0.25">
      <c r="A13" s="17" t="s">
        <v>28</v>
      </c>
      <c r="B13" s="46">
        <f>VLOOKUP(B$1,НД!$A:$P,MATCH(A13,НД!$A$1:$P$1,0),0)</f>
        <v>41.3</v>
      </c>
    </row>
    <row r="14" spans="1:12" ht="31.5" x14ac:dyDescent="0.25">
      <c r="A14" s="17" t="s">
        <v>69</v>
      </c>
      <c r="B14" s="46">
        <f>VLOOKUP(B$1,НД!$A:$P,MATCH(A14,НД!$A$1:$P$1,0),0)</f>
        <v>45.5</v>
      </c>
    </row>
    <row r="15" spans="1:12" ht="15.75" x14ac:dyDescent="0.25">
      <c r="A15" s="17" t="s">
        <v>71</v>
      </c>
      <c r="B15" s="46">
        <f>VLOOKUP(B$1,НД!$A:$P,MATCH(A15,НД!$A$1:$P$1,0),0)</f>
        <v>7.4</v>
      </c>
    </row>
    <row r="16" spans="1:12" ht="15.75" x14ac:dyDescent="0.25">
      <c r="A16" s="17" t="s">
        <v>26</v>
      </c>
      <c r="B16" s="46">
        <f>VLOOKUP(B$1,НД!$A:$P,MATCH(A16,НД!$A$1:$P$1,0),0)</f>
        <v>1.2</v>
      </c>
    </row>
    <row r="17" spans="1:11" x14ac:dyDescent="0.25">
      <c r="A17" s="33" t="s">
        <v>37</v>
      </c>
      <c r="B17" s="47">
        <f>SUM(B11:B16)</f>
        <v>304.79999999999995</v>
      </c>
    </row>
    <row r="18" spans="1:11" ht="409.5" x14ac:dyDescent="0.25">
      <c r="A18" s="32" t="s">
        <v>29</v>
      </c>
      <c r="B18" s="48">
        <f>VLOOKUP(B$1,НД!$A:$X,MATCH(A18,НД!$A$1:$X$1,0),0)</f>
        <v>2295.5</v>
      </c>
      <c r="E18" s="32" t="s">
        <v>29</v>
      </c>
      <c r="F18" s="30" t="s">
        <v>30</v>
      </c>
      <c r="G18" s="30" t="s">
        <v>31</v>
      </c>
      <c r="H18" s="30" t="s">
        <v>32</v>
      </c>
      <c r="I18" s="30" t="s">
        <v>58</v>
      </c>
      <c r="J18" s="30" t="s">
        <v>38</v>
      </c>
      <c r="K18" s="30" t="s">
        <v>39</v>
      </c>
    </row>
    <row r="19" spans="1:11" ht="47.25" x14ac:dyDescent="0.25">
      <c r="A19" s="32" t="s">
        <v>30</v>
      </c>
      <c r="B19" s="48">
        <f>VLOOKUP(B$1,НД!$A:$X,MATCH(A19,НД!$A$1:$X$1,0),0)</f>
        <v>1236.4000000000001</v>
      </c>
    </row>
    <row r="20" spans="1:11" ht="31.5" x14ac:dyDescent="0.25">
      <c r="A20" s="32" t="s">
        <v>31</v>
      </c>
      <c r="B20" s="48">
        <f>VLOOKUP(B$1,НД!$A:$X,MATCH(A20,НД!$A$1:$X$1,0),0)</f>
        <v>2048.8000000000002</v>
      </c>
    </row>
    <row r="21" spans="1:11" ht="15.75" x14ac:dyDescent="0.25">
      <c r="A21" s="32" t="s">
        <v>32</v>
      </c>
      <c r="B21" s="48">
        <f>VLOOKUP(B$1,НД!$A:$X,MATCH(A21,НД!$A$1:$X$1,0),0)</f>
        <v>458.5</v>
      </c>
    </row>
    <row r="22" spans="1:11" ht="15.75" x14ac:dyDescent="0.25">
      <c r="A22" s="32" t="s">
        <v>74</v>
      </c>
      <c r="B22" s="48">
        <f>VLOOKUP(B$1,НД!$A:$X,MATCH(A22,НД!$A$1:$X$1,0),0)</f>
        <v>2.6</v>
      </c>
    </row>
    <row r="23" spans="1:11" ht="78.75" x14ac:dyDescent="0.25">
      <c r="A23" s="32" t="s">
        <v>38</v>
      </c>
      <c r="B23" s="48">
        <f>VLOOKUP(B$1,НД!$A:$X,MATCH(A23,НД!$A$1:$X$1,0),0)</f>
        <v>1.9</v>
      </c>
    </row>
    <row r="24" spans="1:11" ht="47.25" x14ac:dyDescent="0.25">
      <c r="A24" s="32" t="s">
        <v>39</v>
      </c>
      <c r="B24" s="48">
        <f>VLOOKUP(B$1,НД!$A:$X,MATCH(A24,НД!$A$1:$X$1,0),0)</f>
        <v>-40.4</v>
      </c>
    </row>
    <row r="25" spans="1:11" x14ac:dyDescent="0.25">
      <c r="A25" s="33" t="s">
        <v>40</v>
      </c>
      <c r="B25" s="46">
        <f>SUM(B18:B24)</f>
        <v>6003.3000000000011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3</vt:i4>
      </vt:variant>
    </vt:vector>
  </HeadingPairs>
  <TitlesOfParts>
    <vt:vector size="21" baseType="lpstr">
      <vt:lpstr>ПРОГРАММЫ</vt:lpstr>
      <vt:lpstr>РАСХОДЫ </vt:lpstr>
      <vt:lpstr>ДОХОДЫ</vt:lpstr>
      <vt:lpstr>БЮДЖЕТ</vt:lpstr>
      <vt:lpstr>Програм.расходы</vt:lpstr>
      <vt:lpstr>ПСР</vt:lpstr>
      <vt:lpstr>НД</vt:lpstr>
      <vt:lpstr>Доходы-расходы</vt:lpstr>
      <vt:lpstr>ДОХОДЫ (2)</vt:lpstr>
      <vt:lpstr>Дефицит-профицит</vt:lpstr>
      <vt:lpstr>Структура</vt:lpstr>
      <vt:lpstr>Доходы1</vt:lpstr>
      <vt:lpstr>Расходы</vt:lpstr>
      <vt:lpstr>Республиканские программы</vt:lpstr>
      <vt:lpstr>БП</vt:lpstr>
      <vt:lpstr>Ненал.доходы</vt:lpstr>
      <vt:lpstr>нал.доходы</vt:lpstr>
      <vt:lpstr>РП</vt:lpstr>
      <vt:lpstr>БЮДЖЕТ!Область_печати</vt:lpstr>
      <vt:lpstr>ДОХОДЫ!Область_печати</vt:lpstr>
      <vt:lpstr>ПРОГРАММЫ!Область_печати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Анья</dc:creator>
  <cp:lastModifiedBy>Позднякова Светлана Юрьевна</cp:lastModifiedBy>
  <cp:lastPrinted>2025-05-30T11:40:18Z</cp:lastPrinted>
  <dcterms:created xsi:type="dcterms:W3CDTF">2021-05-17T08:50:17Z</dcterms:created>
  <dcterms:modified xsi:type="dcterms:W3CDTF">2025-06-04T12:01:17Z</dcterms:modified>
  <cp:contentStatus/>
</cp:coreProperties>
</file>