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_ЗАСЕДАНИЯ 7-го СОЗЫВА\Дума №36 от 26-03-26\Решения\"/>
    </mc:Choice>
  </mc:AlternateContent>
  <bookViews>
    <workbookView xWindow="0" yWindow="810" windowWidth="11400" windowHeight="5655" tabRatio="0"/>
  </bookViews>
  <sheets>
    <sheet name="TDSheet" sheetId="1" r:id="rId1"/>
  </sheets>
  <definedNames>
    <definedName name="_xlnm._FilterDatabase" localSheetId="0" hidden="1">TDSheet!$A$7:$N$7</definedName>
    <definedName name="_xlnm.Print_Titles" localSheetId="0">TDSheet!$7:$7</definedName>
  </definedNames>
  <calcPr calcId="162913"/>
</workbook>
</file>

<file path=xl/calcChain.xml><?xml version="1.0" encoding="utf-8"?>
<calcChain xmlns="http://schemas.openxmlformats.org/spreadsheetml/2006/main">
  <c r="I33" i="1" l="1"/>
  <c r="I34" i="1"/>
  <c r="I37" i="1"/>
  <c r="I38" i="1"/>
  <c r="I30" i="1" l="1"/>
  <c r="I35" i="1"/>
  <c r="I31" i="1"/>
  <c r="I29" i="1"/>
  <c r="I27" i="1" s="1"/>
  <c r="I25" i="1" s="1"/>
  <c r="G37" i="1" l="1"/>
  <c r="H37" i="1"/>
  <c r="J37" i="1"/>
  <c r="K37" i="1"/>
  <c r="L37" i="1"/>
  <c r="M37" i="1"/>
  <c r="G38" i="1"/>
  <c r="H38" i="1"/>
  <c r="J38" i="1"/>
  <c r="K38" i="1"/>
  <c r="L38" i="1"/>
  <c r="M38" i="1"/>
  <c r="F38" i="1"/>
  <c r="F37" i="1"/>
  <c r="G35" i="1" l="1"/>
  <c r="H35" i="1"/>
  <c r="J35" i="1"/>
  <c r="K35" i="1"/>
  <c r="L35" i="1"/>
  <c r="M35" i="1"/>
  <c r="F35" i="1"/>
  <c r="L30" i="1" l="1"/>
  <c r="L29" i="1" l="1"/>
  <c r="L33" i="1"/>
  <c r="L34" i="1"/>
  <c r="F29" i="1"/>
  <c r="G30" i="1"/>
  <c r="J30" i="1"/>
  <c r="K30" i="1"/>
  <c r="M30" i="1"/>
  <c r="F30" i="1"/>
  <c r="J29" i="1"/>
  <c r="K29" i="1"/>
  <c r="M29" i="1"/>
  <c r="G29" i="1"/>
  <c r="K27" i="1" l="1"/>
  <c r="K25" i="1" s="1"/>
  <c r="M27" i="1"/>
  <c r="L27" i="1"/>
  <c r="L25" i="1" s="1"/>
  <c r="G27" i="1"/>
  <c r="G25" i="1" s="1"/>
  <c r="L31" i="1"/>
  <c r="J27" i="1"/>
  <c r="J25" i="1" s="1"/>
  <c r="F34" i="1"/>
  <c r="F33" i="1"/>
  <c r="M25" i="1" l="1"/>
  <c r="F31" i="1"/>
  <c r="G34" i="1" l="1"/>
  <c r="H34" i="1"/>
  <c r="J34" i="1"/>
  <c r="K34" i="1"/>
  <c r="M34" i="1"/>
  <c r="G33" i="1"/>
  <c r="G31" i="1" s="1"/>
  <c r="H33" i="1"/>
  <c r="J33" i="1"/>
  <c r="K33" i="1"/>
  <c r="M33" i="1"/>
  <c r="F27" i="1"/>
  <c r="F25" i="1" s="1"/>
  <c r="K31" i="1" l="1"/>
  <c r="M31" i="1"/>
  <c r="H31" i="1"/>
  <c r="J31" i="1"/>
  <c r="H30" i="1" l="1"/>
  <c r="H29" i="1"/>
  <c r="H27" i="1" l="1"/>
  <c r="H25" i="1" s="1"/>
</calcChain>
</file>

<file path=xl/sharedStrings.xml><?xml version="1.0" encoding="utf-8"?>
<sst xmlns="http://schemas.openxmlformats.org/spreadsheetml/2006/main" count="92" uniqueCount="80">
  <si>
    <t>Наименование объекта</t>
  </si>
  <si>
    <t>Поступление в местный бюджет по годам без учета НДС, тысяч рублей</t>
  </si>
  <si>
    <t>Примечание</t>
  </si>
  <si>
    <t>ВСЕГО</t>
  </si>
  <si>
    <t>Адрес объекта</t>
  </si>
  <si>
    <t>№ п/п</t>
  </si>
  <si>
    <t>г. Верхняя Пышма,
ул. Феофанова,
д. 4</t>
  </si>
  <si>
    <t>г. Верхняя Пышма,
пр-кт Успенский,
д. 101</t>
  </si>
  <si>
    <t>г. Верхняя Пышма,
ул. Кривоусова,
д. 55</t>
  </si>
  <si>
    <t>г. Верхняя Пышма,
ул. Кривоусова,
д. 17</t>
  </si>
  <si>
    <t>г. Верхняя Пышма, 
ул. Сергея Лазо, 
д. 32а</t>
  </si>
  <si>
    <t>в том числе</t>
  </si>
  <si>
    <t xml:space="preserve">   недвижимое имущество, выкупаемое в порядке, установленном Федеральным законом от 22 июля 2008 года № 159-ФЗ</t>
  </si>
  <si>
    <t xml:space="preserve">   включая</t>
  </si>
  <si>
    <t xml:space="preserve">      объекты капитального строительства</t>
  </si>
  <si>
    <t xml:space="preserve">      земельные участки, в границах которых они расположены</t>
  </si>
  <si>
    <t xml:space="preserve">   имущество, проданное на аукционе</t>
  </si>
  <si>
    <t>2</t>
  </si>
  <si>
    <t>4</t>
  </si>
  <si>
    <t>5</t>
  </si>
  <si>
    <t>6</t>
  </si>
  <si>
    <t>7</t>
  </si>
  <si>
    <t>8</t>
  </si>
  <si>
    <t>9</t>
  </si>
  <si>
    <t xml:space="preserve">      объекты движимого имущества</t>
  </si>
  <si>
    <t>Отчет о выполнении прогнозного плана приватизации муниципального имущества городского округа Верхняя Пышма за 2025 год</t>
  </si>
  <si>
    <t>план на 2025 год</t>
  </si>
  <si>
    <t>Нежилое помещение с кадастровым номером 66:36:0103013:234 площадью 87,5 кв. м,этаж №1, арендовалось по договору от 25.04.2019№ 9Т/19, целевое назначение: нежилое, ИП Иванов А.Д.</t>
  </si>
  <si>
    <t>10</t>
  </si>
  <si>
    <t xml:space="preserve">       земельные участки, в границах которых они расположены</t>
  </si>
  <si>
    <t xml:space="preserve">       объекты капитального строительства</t>
  </si>
  <si>
    <t xml:space="preserve">    включая</t>
  </si>
  <si>
    <t>11</t>
  </si>
  <si>
    <t>Нежилое здание, количество этажей: 1, площадью 1977,1 кв. м, с кадастровым номером 66:36:0701012:388</t>
  </si>
  <si>
    <t>Земельный участок, в границах которого расположено нежилое здание, площадью 4989 кв. м, с кадастровым номером 66:36:0701005:264, категория земель: земли населенных пунктов, вид разрешенного использования: склад</t>
  </si>
  <si>
    <t>Свердловская область, городской округ Верхняя Пышма, 
п. Кедровое, 
ул. Школьников, 
зд. 8б</t>
  </si>
  <si>
    <t>Нежилое здание, количество этажей: 1, площадью 249,4 кв. м, с кадастровым номером 66:36:0201003:47</t>
  </si>
  <si>
    <t>Земельный участок, в границах которого расположено нежилое здание, площадью 653 кв. м, с кадастровым номером 66:36:0201005:202, категория земель: земли населенных пунктов, вид разрешенного использования: предпринимательство</t>
  </si>
  <si>
    <t>Свердловская область, 
г. Верхняя Пышма, 
п. Ольховка, 
ул. Горького</t>
  </si>
  <si>
    <t>Способ прива-тизации</t>
  </si>
  <si>
    <t>Обре-менения</t>
  </si>
  <si>
    <t>Сумма по договору купли-прода-жи, тысяч рублей</t>
  </si>
  <si>
    <t>Оценоч-ная стои-мость
без НДС,
в т.ч. до-ходы в местный бюджет, тысяч рублей</t>
  </si>
  <si>
    <t>фактичес-ки пога-шено про-центов за рассроч-ку плате-жа в 2020-2024 гг.</t>
  </si>
  <si>
    <t>фактичес-ки пога-шено по обяза-тельству в 2020-2024 годах</t>
  </si>
  <si>
    <t>сумма за рас-срочку по плану на 2025 год</t>
  </si>
  <si>
    <t>фактичес-ки пога-шено про-центов за рассроч-ку плате-жа в 2025 году</t>
  </si>
  <si>
    <t>факти-чески посту-пило в 2025 году</t>
  </si>
  <si>
    <t>имущест-во нахо-дится в залоге у продавца до полной его оплаты</t>
  </si>
  <si>
    <t>Нежилое помещение площадью 184,2 кв. м, кадастровый номер 66:36:0103013:212, арендовалось по договору от 29.08.2006
№ 1-780, целевое назначение: цех твердого переплета, ООО "ТРИКС"</t>
  </si>
  <si>
    <t>договор купли-продажи № 1/20
от 11.03.2020 с рас-срочкой на 7 лет 
(в ред. соглашения от 19.11.2021)</t>
  </si>
  <si>
    <t>договор купли-продажи № 2/20
от 26.08.2020 с рас-срочкой на 7 лет 
(в ред. соглашения от 15.09.2021)</t>
  </si>
  <si>
    <t>Нежилое помещение, тип этажа: подвал, площадью 129 кв. м, с кадастровым номером 66:36:0102042:718, арендовалось по договору от 28.12.2004 № 1-694, целевое назначение: нежилое помещение, ИП Корниенко Н.А.</t>
  </si>
  <si>
    <t>договор купли-продажи № 3/21
от 07.09.2021 с рас-срочкой на 7 лет</t>
  </si>
  <si>
    <t>договор купли-продажи № 4/21
 от 22.12.2021 с рас-срочкой на 7 лет</t>
  </si>
  <si>
    <t>3</t>
  </si>
  <si>
    <t>Нежилое помещение, этаж: 1, площадью
18,2 кв. м, с кадастровым номером 66:36:0102079:463, арендовалось по договору от 29.06.2015 № 1-895, целевое назначение: нежилое, ИП Вахрушева Е.О.</t>
  </si>
  <si>
    <t>Нежилое помещение, этаж: 1, номера
на поэтажном плане 30, 31, площадью
21,5 кв. м, с кадастровым номером 66:36:0103012:3094, арендовалось
по договору от 11.01.2016 № 22А/15, целевое назначение: туристическое агентство, ИП Сычева М.М.</t>
  </si>
  <si>
    <t>отчужде-ние земель-ного участ-ка, на кото-ром распо-ложен объ-ект недви-жимости</t>
  </si>
  <si>
    <t>Земельный участок площадью 832 кв. м,
в границах которого расположено нежилое здание, кадастровый номер 66:36:0112003:938, категория земель: земли населенных пунктов, вид разрешенного использования: магазины, ИП Волков С.Л.</t>
  </si>
  <si>
    <t>Нежилое одноэтажное здание площадью
359,1 кв. м, кадастровый номер 66:36:0112003:99, арендовалось по договору от 11.01.2016 № 19А/15, целевое назначение: нежилое, ИП Волков С.Л.</t>
  </si>
  <si>
    <t>отчужде-ние муници-пального недвижи-мого иму-щества, арендуе-мого субъекта-ми малого и среднего предприни-мательства (далее - СМСП)</t>
  </si>
  <si>
    <t>отчужде-ние муници-пального недвижи-мого иму-щества, арендуе-мого СМСП</t>
  </si>
  <si>
    <t>договор купли-продажи № 1/24
от 09.08.2024 с рас-срочкой на 7 лет</t>
  </si>
  <si>
    <t>г. Верхняя Пышма, админи-стративное здание, 
ул. Калинина,
д. 68</t>
  </si>
  <si>
    <t xml:space="preserve">Земельный участок, в границах которого расположено нежилое здание, ориентировочной площадью 293,5 кв. м </t>
  </si>
  <si>
    <t>Часть общей площадью 601,3 кв. м здания 
с кадастровым номером 66:36:0103012:111 (исключая помещения на поэтажном плане здания № 15, 16), количество этажей: 3, 
арендуется по договору от 19.01.2023 № 2/23, назначение: нежилое, 
ООО «Сити-Сервис»</t>
  </si>
  <si>
    <t>Здание, количество этажей: 1, площадью 408,1 кв. м, с кадастровым номером 66:36:0000000:7981, арендуется по договору от 20.11.2020 № 11Т/20, назначение: нежилое, ООО «УГПК»</t>
  </si>
  <si>
    <t>Здание, количество этажей: 2-1, площадью 1488,2 кв. м, с кадастровым номером 66:36:0000000:7982, арендуется по договору от 20.11.2020 № 11Т/20, назначение: нежилое, ООО «УГПК»</t>
  </si>
  <si>
    <t>Земельный участок, в границах которого расположены здания, площадью 4068 кв. м, с кадастровым номером 66:36:0103010:12,  категория земель: земли населенных пунктов, вид разрешенного использования: под предприятие деревообрабатывающей промышленности, арендуется по договору
от 20.11.2020 № 11Т/20, ООО «УГПК»</t>
  </si>
  <si>
    <t>Нежилое помещение, этаж: 1, общей площадью 20,7 кв. м (по поэтажному плану здания № 20), арендовалось по договору от 19.09.2007 № 1-822, назначение: нежилое, ИП Дерягина Н.А.</t>
  </si>
  <si>
    <t>договор купли-продажи № 2/25
от 30.09.2025 с рас-срочкой на 10 лет (в ред. соглашения от 17.10.2025)</t>
  </si>
  <si>
    <t>продажа муници-пального имущества на аукционе</t>
  </si>
  <si>
    <t xml:space="preserve">договор купли продажи  № 1/25
от 20.01.2025 </t>
  </si>
  <si>
    <t>проведение аукциона запланировано
в 2026 году</t>
  </si>
  <si>
    <t xml:space="preserve">в соответствии
с ч. 8 ст. 4 Федерального закона
от 22 июля
2008 года
№ 159-ФЗ ввиду несогласия
с величиной рыночной стоимости выкупаемых объектов
и обращением
в арбитражный суд договор купли-продажи
не заключен
</t>
  </si>
  <si>
    <t>в соответствии
с ч. 8 ст. 4 Федерального закона
от 22 июля
2008 года
№ 159-ФЗ ввиду несогласия
с величиной рыночной стоимости выкупаемых объектов
и обращением
в арбитражный суд договор купли-продажи
не заключен</t>
  </si>
  <si>
    <t>г. Верхняя Пышма, 
ул. Юбилейная,
д. 2а</t>
  </si>
  <si>
    <t>г. Верхняя Пышма, ул. Огне-упорщиков, д. 1</t>
  </si>
  <si>
    <t>Приложение к Решению Думы
городского округа Верхняя Пышма
от 26 марта 2026 года № 36/3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</si>
</sst>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2"/>
      <name val="Liberation Serif"/>
      <family val="1"/>
      <charset val="204"/>
    </font>
    <font>
      <b/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.5"/>
      <name val="Liberation Serif"/>
      <family val="1"/>
      <charset val="204"/>
    </font>
    <font>
      <b/>
      <sz val="11"/>
      <name val="Liberation Serif"/>
      <family val="1"/>
      <charset val="204"/>
    </font>
    <font>
      <sz val="11.5"/>
      <name val="Liberation Serif"/>
      <family val="1"/>
      <charset val="204"/>
    </font>
    <font>
      <sz val="11.5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/>
    <xf numFmtId="49" fontId="6" fillId="0" borderId="10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 vertical="center"/>
    </xf>
    <xf numFmtId="2" fontId="6" fillId="0" borderId="11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/>
    </xf>
    <xf numFmtId="2" fontId="6" fillId="0" borderId="6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49" fontId="6" fillId="0" borderId="16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/>
    <xf numFmtId="0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39"/>
  <sheetViews>
    <sheetView tabSelected="1" zoomScaleNormal="100" workbookViewId="0">
      <selection activeCell="A2" sqref="A2:N2"/>
    </sheetView>
  </sheetViews>
  <sheetFormatPr defaultColWidth="10.6640625" defaultRowHeight="15" x14ac:dyDescent="0.2"/>
  <cols>
    <col min="1" max="1" width="4.83203125" style="6" customWidth="1"/>
    <col min="2" max="2" width="52.5" style="1" customWidth="1"/>
    <col min="3" max="3" width="20.33203125" style="1" customWidth="1"/>
    <col min="4" max="4" width="13.1640625" style="1" customWidth="1"/>
    <col min="5" max="6" width="11.6640625" style="1" customWidth="1"/>
    <col min="7" max="9" width="11.83203125" style="1" customWidth="1"/>
    <col min="10" max="10" width="11.5" style="1" customWidth="1"/>
    <col min="11" max="11" width="10.1640625" style="1" customWidth="1"/>
    <col min="12" max="12" width="12.6640625" style="1" customWidth="1"/>
    <col min="13" max="13" width="11.5" style="1" customWidth="1"/>
    <col min="14" max="14" width="23" style="1" customWidth="1"/>
    <col min="15" max="15" width="26" style="2" customWidth="1"/>
    <col min="16" max="17" width="10.6640625" style="2"/>
    <col min="18" max="18" width="11.5" style="2" bestFit="1" customWidth="1"/>
    <col min="19" max="16384" width="10.6640625" style="2"/>
  </cols>
  <sheetData>
    <row r="1" spans="1:18" ht="49.5" customHeight="1" x14ac:dyDescent="0.2">
      <c r="J1" s="41"/>
      <c r="K1" s="41"/>
      <c r="L1" s="68" t="s">
        <v>79</v>
      </c>
      <c r="M1" s="68"/>
      <c r="N1" s="68"/>
    </row>
    <row r="2" spans="1:18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8" ht="20.25" customHeight="1" x14ac:dyDescent="0.3">
      <c r="A3" s="71" t="s">
        <v>25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8" ht="15.75" thickBot="1" x14ac:dyDescent="0.25"/>
    <row r="5" spans="1:18" ht="30.75" customHeight="1" x14ac:dyDescent="0.2">
      <c r="A5" s="72" t="s">
        <v>5</v>
      </c>
      <c r="B5" s="63" t="s">
        <v>0</v>
      </c>
      <c r="C5" s="63" t="s">
        <v>4</v>
      </c>
      <c r="D5" s="75" t="s">
        <v>39</v>
      </c>
      <c r="E5" s="75" t="s">
        <v>40</v>
      </c>
      <c r="F5" s="75" t="s">
        <v>41</v>
      </c>
      <c r="G5" s="77" t="s">
        <v>42</v>
      </c>
      <c r="H5" s="63" t="s">
        <v>1</v>
      </c>
      <c r="I5" s="63"/>
      <c r="J5" s="63"/>
      <c r="K5" s="63"/>
      <c r="L5" s="63"/>
      <c r="M5" s="63"/>
      <c r="N5" s="64" t="s">
        <v>2</v>
      </c>
    </row>
    <row r="6" spans="1:18" ht="134.25" customHeight="1" thickBot="1" x14ac:dyDescent="0.25">
      <c r="A6" s="73"/>
      <c r="B6" s="74"/>
      <c r="C6" s="74"/>
      <c r="D6" s="76"/>
      <c r="E6" s="76"/>
      <c r="F6" s="76"/>
      <c r="G6" s="78"/>
      <c r="H6" s="7" t="s">
        <v>44</v>
      </c>
      <c r="I6" s="7" t="s">
        <v>43</v>
      </c>
      <c r="J6" s="7" t="s">
        <v>26</v>
      </c>
      <c r="K6" s="7" t="s">
        <v>45</v>
      </c>
      <c r="L6" s="7" t="s">
        <v>46</v>
      </c>
      <c r="M6" s="7" t="s">
        <v>47</v>
      </c>
      <c r="N6" s="65"/>
    </row>
    <row r="7" spans="1:18" ht="15.75" thickBot="1" x14ac:dyDescent="0.25">
      <c r="A7" s="36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8">
        <v>14</v>
      </c>
    </row>
    <row r="8" spans="1:18" ht="96.75" customHeight="1" x14ac:dyDescent="0.2">
      <c r="A8" s="33">
        <v>1</v>
      </c>
      <c r="B8" s="34" t="s">
        <v>49</v>
      </c>
      <c r="C8" s="12" t="s">
        <v>6</v>
      </c>
      <c r="D8" s="69" t="s">
        <v>61</v>
      </c>
      <c r="E8" s="69" t="s">
        <v>48</v>
      </c>
      <c r="F8" s="35">
        <v>5272</v>
      </c>
      <c r="G8" s="35">
        <v>5272</v>
      </c>
      <c r="H8" s="35">
        <v>2847.7136700000001</v>
      </c>
      <c r="I8" s="35">
        <v>259.93874</v>
      </c>
      <c r="J8" s="35">
        <v>803.98</v>
      </c>
      <c r="K8" s="35">
        <v>50.84</v>
      </c>
      <c r="L8" s="35">
        <v>67.155240000000006</v>
      </c>
      <c r="M8" s="35">
        <v>734.10500000000002</v>
      </c>
      <c r="N8" s="39" t="s">
        <v>50</v>
      </c>
    </row>
    <row r="9" spans="1:18" ht="110.25" customHeight="1" x14ac:dyDescent="0.2">
      <c r="A9" s="18" t="s">
        <v>17</v>
      </c>
      <c r="B9" s="8" t="s">
        <v>57</v>
      </c>
      <c r="C9" s="9" t="s">
        <v>7</v>
      </c>
      <c r="D9" s="70"/>
      <c r="E9" s="70"/>
      <c r="F9" s="10">
        <v>1337</v>
      </c>
      <c r="G9" s="10">
        <v>1337</v>
      </c>
      <c r="H9" s="10">
        <v>685.14914999999996</v>
      </c>
      <c r="I9" s="10">
        <v>44.660859999999992</v>
      </c>
      <c r="J9" s="10">
        <v>199.68</v>
      </c>
      <c r="K9" s="10">
        <v>8.68</v>
      </c>
      <c r="L9" s="10">
        <v>5.9753699999999998</v>
      </c>
      <c r="M9" s="10">
        <v>199.68100000000001</v>
      </c>
      <c r="N9" s="19" t="s">
        <v>51</v>
      </c>
    </row>
    <row r="10" spans="1:18" ht="82.5" customHeight="1" x14ac:dyDescent="0.2">
      <c r="A10" s="18" t="s">
        <v>55</v>
      </c>
      <c r="B10" s="8" t="s">
        <v>52</v>
      </c>
      <c r="C10" s="9" t="s">
        <v>8</v>
      </c>
      <c r="D10" s="70"/>
      <c r="E10" s="70"/>
      <c r="F10" s="10">
        <v>2878.66</v>
      </c>
      <c r="G10" s="10">
        <v>2878.66</v>
      </c>
      <c r="H10" s="10">
        <v>2621.7</v>
      </c>
      <c r="I10" s="10">
        <v>132.95999999999998</v>
      </c>
      <c r="J10" s="10">
        <v>477.86</v>
      </c>
      <c r="K10" s="10">
        <v>28.59</v>
      </c>
      <c r="L10" s="10">
        <v>20.542819999999999</v>
      </c>
      <c r="M10" s="10">
        <v>477.85700000000003</v>
      </c>
      <c r="N10" s="19" t="s">
        <v>53</v>
      </c>
      <c r="O10" s="3"/>
      <c r="P10" s="3"/>
      <c r="Q10" s="3"/>
      <c r="R10" s="3"/>
    </row>
    <row r="11" spans="1:18" ht="83.25" customHeight="1" x14ac:dyDescent="0.2">
      <c r="A11" s="18" t="s">
        <v>18</v>
      </c>
      <c r="B11" s="8" t="s">
        <v>56</v>
      </c>
      <c r="C11" s="9" t="s">
        <v>9</v>
      </c>
      <c r="D11" s="67"/>
      <c r="E11" s="67"/>
      <c r="F11" s="10">
        <v>1231.8399999999999</v>
      </c>
      <c r="G11" s="10">
        <v>1231.8399999999999</v>
      </c>
      <c r="H11" s="10">
        <v>629.16476</v>
      </c>
      <c r="I11" s="10">
        <v>81.710000000000008</v>
      </c>
      <c r="J11" s="10">
        <v>193.22</v>
      </c>
      <c r="K11" s="10">
        <v>17.239999999999998</v>
      </c>
      <c r="L11" s="10">
        <v>17.239999999999998</v>
      </c>
      <c r="M11" s="10">
        <v>242.994</v>
      </c>
      <c r="N11" s="19" t="s">
        <v>54</v>
      </c>
    </row>
    <row r="12" spans="1:18" ht="167.25" customHeight="1" x14ac:dyDescent="0.2">
      <c r="A12" s="57" t="s">
        <v>19</v>
      </c>
      <c r="B12" s="8" t="s">
        <v>60</v>
      </c>
      <c r="C12" s="56" t="s">
        <v>10</v>
      </c>
      <c r="D12" s="40" t="s">
        <v>62</v>
      </c>
      <c r="E12" s="8"/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60" t="s">
        <v>75</v>
      </c>
    </row>
    <row r="13" spans="1:18" ht="130.5" customHeight="1" x14ac:dyDescent="0.2">
      <c r="A13" s="57"/>
      <c r="B13" s="8" t="s">
        <v>59</v>
      </c>
      <c r="C13" s="56"/>
      <c r="D13" s="40" t="s">
        <v>58</v>
      </c>
      <c r="E13" s="8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62"/>
    </row>
    <row r="14" spans="1:18" ht="167.25" customHeight="1" x14ac:dyDescent="0.2">
      <c r="A14" s="57" t="s">
        <v>20</v>
      </c>
      <c r="B14" s="8" t="s">
        <v>66</v>
      </c>
      <c r="C14" s="80" t="s">
        <v>64</v>
      </c>
      <c r="D14" s="40" t="s">
        <v>62</v>
      </c>
      <c r="E14" s="11"/>
      <c r="F14" s="10">
        <v>36763.235999999997</v>
      </c>
      <c r="G14" s="10">
        <v>36763.235999999997</v>
      </c>
      <c r="H14" s="10">
        <v>3696.02</v>
      </c>
      <c r="I14" s="10">
        <v>897.2</v>
      </c>
      <c r="J14" s="10">
        <v>7181.96</v>
      </c>
      <c r="K14" s="10">
        <v>1930.07</v>
      </c>
      <c r="L14" s="10">
        <v>1930.07</v>
      </c>
      <c r="M14" s="10">
        <v>7155.701</v>
      </c>
      <c r="N14" s="66" t="s">
        <v>63</v>
      </c>
    </row>
    <row r="15" spans="1:18" ht="130.5" customHeight="1" x14ac:dyDescent="0.2">
      <c r="A15" s="79"/>
      <c r="B15" s="8" t="s">
        <v>65</v>
      </c>
      <c r="C15" s="81"/>
      <c r="D15" s="40" t="s">
        <v>58</v>
      </c>
      <c r="E15" s="11"/>
      <c r="F15" s="10">
        <v>3635.924</v>
      </c>
      <c r="G15" s="10">
        <v>3635.924</v>
      </c>
      <c r="H15" s="10">
        <v>365.5</v>
      </c>
      <c r="I15" s="10">
        <v>88.73</v>
      </c>
      <c r="J15" s="10">
        <v>710.3</v>
      </c>
      <c r="K15" s="10">
        <v>190.89</v>
      </c>
      <c r="L15" s="10">
        <v>188.28892999999999</v>
      </c>
      <c r="M15" s="10">
        <v>707.70600000000002</v>
      </c>
      <c r="N15" s="60"/>
    </row>
    <row r="16" spans="1:18" ht="79.5" customHeight="1" x14ac:dyDescent="0.2">
      <c r="A16" s="57" t="s">
        <v>21</v>
      </c>
      <c r="B16" s="8" t="s">
        <v>67</v>
      </c>
      <c r="C16" s="56" t="s">
        <v>78</v>
      </c>
      <c r="D16" s="54" t="s">
        <v>62</v>
      </c>
      <c r="E16" s="11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60" t="s">
        <v>76</v>
      </c>
    </row>
    <row r="17" spans="1:14" ht="79.5" customHeight="1" x14ac:dyDescent="0.2">
      <c r="A17" s="57"/>
      <c r="B17" s="8" t="s">
        <v>68</v>
      </c>
      <c r="C17" s="56"/>
      <c r="D17" s="58"/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60"/>
    </row>
    <row r="18" spans="1:14" ht="126.75" customHeight="1" x14ac:dyDescent="0.2">
      <c r="A18" s="57"/>
      <c r="B18" s="8" t="s">
        <v>69</v>
      </c>
      <c r="C18" s="56"/>
      <c r="D18" s="40" t="s">
        <v>58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60"/>
    </row>
    <row r="19" spans="1:14" ht="98.25" customHeight="1" x14ac:dyDescent="0.2">
      <c r="A19" s="18" t="s">
        <v>22</v>
      </c>
      <c r="B19" s="8" t="s">
        <v>70</v>
      </c>
      <c r="C19" s="9" t="s">
        <v>77</v>
      </c>
      <c r="D19" s="55" t="s">
        <v>62</v>
      </c>
      <c r="E19" s="55" t="s">
        <v>48</v>
      </c>
      <c r="F19" s="10">
        <v>2036</v>
      </c>
      <c r="G19" s="10">
        <v>2036</v>
      </c>
      <c r="H19" s="10">
        <v>0</v>
      </c>
      <c r="I19" s="10">
        <v>0</v>
      </c>
      <c r="J19" s="10">
        <v>2047.88</v>
      </c>
      <c r="K19" s="10">
        <v>129.46</v>
      </c>
      <c r="L19" s="10">
        <v>11.8766</v>
      </c>
      <c r="M19" s="10">
        <v>2047.88</v>
      </c>
      <c r="N19" s="19" t="s">
        <v>73</v>
      </c>
    </row>
    <row r="20" spans="1:14" ht="95.25" customHeight="1" x14ac:dyDescent="0.2">
      <c r="A20" s="18" t="s">
        <v>23</v>
      </c>
      <c r="B20" s="8" t="s">
        <v>27</v>
      </c>
      <c r="C20" s="9" t="s">
        <v>6</v>
      </c>
      <c r="D20" s="67"/>
      <c r="E20" s="67"/>
      <c r="F20" s="10">
        <v>8513.8700000000008</v>
      </c>
      <c r="G20" s="10">
        <v>8513.8700000000008</v>
      </c>
      <c r="H20" s="10">
        <v>0</v>
      </c>
      <c r="I20" s="10">
        <v>0</v>
      </c>
      <c r="J20" s="10">
        <v>451.94</v>
      </c>
      <c r="K20" s="10">
        <v>168.15</v>
      </c>
      <c r="L20" s="10">
        <v>167.09784999999999</v>
      </c>
      <c r="M20" s="10">
        <v>452.29899999999998</v>
      </c>
      <c r="N20" s="19" t="s">
        <v>71</v>
      </c>
    </row>
    <row r="21" spans="1:14" ht="50.25" customHeight="1" x14ac:dyDescent="0.2">
      <c r="A21" s="57" t="s">
        <v>28</v>
      </c>
      <c r="B21" s="8" t="s">
        <v>33</v>
      </c>
      <c r="C21" s="44" t="s">
        <v>35</v>
      </c>
      <c r="D21" s="54" t="s">
        <v>72</v>
      </c>
      <c r="E21" s="8"/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60" t="s">
        <v>74</v>
      </c>
    </row>
    <row r="22" spans="1:14" ht="99" customHeight="1" x14ac:dyDescent="0.2">
      <c r="A22" s="57"/>
      <c r="B22" s="8" t="s">
        <v>34</v>
      </c>
      <c r="C22" s="44"/>
      <c r="D22" s="54"/>
      <c r="E22" s="8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60"/>
    </row>
    <row r="23" spans="1:14" ht="47.25" customHeight="1" x14ac:dyDescent="0.2">
      <c r="A23" s="57" t="s">
        <v>32</v>
      </c>
      <c r="B23" s="8" t="s">
        <v>36</v>
      </c>
      <c r="C23" s="44" t="s">
        <v>38</v>
      </c>
      <c r="D23" s="54" t="s">
        <v>72</v>
      </c>
      <c r="E23" s="8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60" t="s">
        <v>74</v>
      </c>
    </row>
    <row r="24" spans="1:14" ht="99" customHeight="1" thickBot="1" x14ac:dyDescent="0.25">
      <c r="A24" s="59"/>
      <c r="B24" s="28" t="s">
        <v>37</v>
      </c>
      <c r="C24" s="53"/>
      <c r="D24" s="55"/>
      <c r="E24" s="28"/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61"/>
    </row>
    <row r="25" spans="1:14" ht="15.75" customHeight="1" x14ac:dyDescent="0.2">
      <c r="A25" s="30"/>
      <c r="B25" s="47" t="s">
        <v>3</v>
      </c>
      <c r="C25" s="48"/>
      <c r="D25" s="48"/>
      <c r="E25" s="48"/>
      <c r="F25" s="31">
        <f>F27</f>
        <v>61668.53</v>
      </c>
      <c r="G25" s="31">
        <f t="shared" ref="G25:M25" si="0">G27</f>
        <v>61668.53</v>
      </c>
      <c r="H25" s="31">
        <f t="shared" si="0"/>
        <v>10845.247579999999</v>
      </c>
      <c r="I25" s="31">
        <f t="shared" si="0"/>
        <v>1505.1995999999999</v>
      </c>
      <c r="J25" s="31">
        <f t="shared" si="0"/>
        <v>12066.820000000002</v>
      </c>
      <c r="K25" s="31">
        <f t="shared" si="0"/>
        <v>2523.9199999999996</v>
      </c>
      <c r="L25" s="31">
        <f t="shared" si="0"/>
        <v>2408.2468100000001</v>
      </c>
      <c r="M25" s="31">
        <f t="shared" si="0"/>
        <v>12018.223</v>
      </c>
      <c r="N25" s="32"/>
    </row>
    <row r="26" spans="1:14" ht="15.75" customHeight="1" x14ac:dyDescent="0.2">
      <c r="A26" s="20"/>
      <c r="B26" s="49" t="s">
        <v>11</v>
      </c>
      <c r="C26" s="50"/>
      <c r="D26" s="50"/>
      <c r="E26" s="50"/>
      <c r="F26" s="13"/>
      <c r="G26" s="13"/>
      <c r="H26" s="13"/>
      <c r="I26" s="10"/>
      <c r="J26" s="13"/>
      <c r="K26" s="13"/>
      <c r="L26" s="13"/>
      <c r="M26" s="13"/>
      <c r="N26" s="22"/>
    </row>
    <row r="27" spans="1:14" ht="32.25" customHeight="1" x14ac:dyDescent="0.2">
      <c r="A27" s="20"/>
      <c r="B27" s="51" t="s">
        <v>12</v>
      </c>
      <c r="C27" s="52"/>
      <c r="D27" s="52"/>
      <c r="E27" s="52"/>
      <c r="F27" s="10">
        <f>F29+F30</f>
        <v>61668.53</v>
      </c>
      <c r="G27" s="10">
        <f t="shared" ref="G27:M27" si="1">G29+G30</f>
        <v>61668.53</v>
      </c>
      <c r="H27" s="10">
        <f t="shared" si="1"/>
        <v>10845.247579999999</v>
      </c>
      <c r="I27" s="10">
        <f t="shared" si="1"/>
        <v>1505.1995999999999</v>
      </c>
      <c r="J27" s="10">
        <f t="shared" si="1"/>
        <v>12066.820000000002</v>
      </c>
      <c r="K27" s="10">
        <f t="shared" si="1"/>
        <v>2523.9199999999996</v>
      </c>
      <c r="L27" s="10">
        <f t="shared" si="1"/>
        <v>2408.2468100000001</v>
      </c>
      <c r="M27" s="10">
        <f t="shared" si="1"/>
        <v>12018.223</v>
      </c>
      <c r="N27" s="21"/>
    </row>
    <row r="28" spans="1:14" ht="15.75" customHeight="1" x14ac:dyDescent="0.2">
      <c r="A28" s="20"/>
      <c r="B28" s="51" t="s">
        <v>13</v>
      </c>
      <c r="C28" s="50"/>
      <c r="D28" s="50"/>
      <c r="E28" s="50"/>
      <c r="F28" s="10"/>
      <c r="G28" s="10"/>
      <c r="H28" s="10"/>
      <c r="I28" s="10"/>
      <c r="J28" s="10"/>
      <c r="K28" s="10"/>
      <c r="L28" s="10"/>
      <c r="M28" s="10"/>
      <c r="N28" s="22"/>
    </row>
    <row r="29" spans="1:14" ht="15.75" customHeight="1" x14ac:dyDescent="0.2">
      <c r="A29" s="20"/>
      <c r="B29" s="51" t="s">
        <v>14</v>
      </c>
      <c r="C29" s="50"/>
      <c r="D29" s="50"/>
      <c r="E29" s="50"/>
      <c r="F29" s="10">
        <f t="shared" ref="F29:M29" si="2">F8+F9+F10+F11+F12+F14+F16+F17+F19+F20</f>
        <v>58032.606</v>
      </c>
      <c r="G29" s="10">
        <f t="shared" si="2"/>
        <v>58032.606</v>
      </c>
      <c r="H29" s="10">
        <f t="shared" si="2"/>
        <v>10479.747579999999</v>
      </c>
      <c r="I29" s="10">
        <f t="shared" si="2"/>
        <v>1416.4695999999999</v>
      </c>
      <c r="J29" s="10">
        <f t="shared" si="2"/>
        <v>11356.520000000002</v>
      </c>
      <c r="K29" s="10">
        <f t="shared" si="2"/>
        <v>2333.0299999999997</v>
      </c>
      <c r="L29" s="10">
        <f t="shared" si="2"/>
        <v>2219.9578799999999</v>
      </c>
      <c r="M29" s="10">
        <f t="shared" si="2"/>
        <v>11310.517</v>
      </c>
      <c r="N29" s="21"/>
    </row>
    <row r="30" spans="1:14" ht="15.75" customHeight="1" x14ac:dyDescent="0.2">
      <c r="A30" s="20"/>
      <c r="B30" s="51" t="s">
        <v>15</v>
      </c>
      <c r="C30" s="50"/>
      <c r="D30" s="50"/>
      <c r="E30" s="50"/>
      <c r="F30" s="10">
        <f>F13+F15+F18</f>
        <v>3635.924</v>
      </c>
      <c r="G30" s="10">
        <f t="shared" ref="G30:M30" si="3">G13+G15+G18</f>
        <v>3635.924</v>
      </c>
      <c r="H30" s="10">
        <f t="shared" si="3"/>
        <v>365.5</v>
      </c>
      <c r="I30" s="10">
        <f t="shared" si="3"/>
        <v>88.73</v>
      </c>
      <c r="J30" s="10">
        <f t="shared" si="3"/>
        <v>710.3</v>
      </c>
      <c r="K30" s="10">
        <f t="shared" si="3"/>
        <v>190.89</v>
      </c>
      <c r="L30" s="10">
        <f>L13+L15+L18</f>
        <v>188.28892999999999</v>
      </c>
      <c r="M30" s="10">
        <f t="shared" si="3"/>
        <v>707.70600000000002</v>
      </c>
      <c r="N30" s="22"/>
    </row>
    <row r="31" spans="1:14" ht="15.75" hidden="1" customHeight="1" x14ac:dyDescent="0.2">
      <c r="A31" s="20"/>
      <c r="B31" s="51" t="s">
        <v>16</v>
      </c>
      <c r="C31" s="52"/>
      <c r="D31" s="52"/>
      <c r="E31" s="52"/>
      <c r="F31" s="10" t="e">
        <f>F33+F34</f>
        <v>#REF!</v>
      </c>
      <c r="G31" s="10" t="e">
        <f>G33+G34</f>
        <v>#REF!</v>
      </c>
      <c r="H31" s="10" t="e">
        <f t="shared" ref="H31:M31" si="4">H33+H34</f>
        <v>#REF!</v>
      </c>
      <c r="I31" s="10" t="e">
        <f t="shared" si="4"/>
        <v>#REF!</v>
      </c>
      <c r="J31" s="10" t="e">
        <f t="shared" si="4"/>
        <v>#REF!</v>
      </c>
      <c r="K31" s="10" t="e">
        <f t="shared" si="4"/>
        <v>#REF!</v>
      </c>
      <c r="L31" s="10" t="e">
        <f t="shared" si="4"/>
        <v>#REF!</v>
      </c>
      <c r="M31" s="10" t="e">
        <f t="shared" si="4"/>
        <v>#REF!</v>
      </c>
      <c r="N31" s="22"/>
    </row>
    <row r="32" spans="1:14" ht="15.75" hidden="1" customHeight="1" x14ac:dyDescent="0.2">
      <c r="A32" s="20"/>
      <c r="B32" s="16" t="s">
        <v>13</v>
      </c>
      <c r="C32" s="17"/>
      <c r="D32" s="17"/>
      <c r="E32" s="17"/>
      <c r="F32" s="10"/>
      <c r="G32" s="10"/>
      <c r="H32" s="10"/>
      <c r="I32" s="10"/>
      <c r="J32" s="10"/>
      <c r="K32" s="10"/>
      <c r="L32" s="10"/>
      <c r="M32" s="10"/>
      <c r="N32" s="22"/>
    </row>
    <row r="33" spans="1:15" ht="15.75" hidden="1" customHeight="1" x14ac:dyDescent="0.2">
      <c r="A33" s="20"/>
      <c r="B33" s="16" t="s">
        <v>14</v>
      </c>
      <c r="C33" s="17"/>
      <c r="D33" s="17"/>
      <c r="E33" s="17"/>
      <c r="F33" s="10" t="e">
        <f>#REF!</f>
        <v>#REF!</v>
      </c>
      <c r="G33" s="10" t="e">
        <f>#REF!</f>
        <v>#REF!</v>
      </c>
      <c r="H33" s="10" t="e">
        <f>#REF!</f>
        <v>#REF!</v>
      </c>
      <c r="I33" s="10" t="e">
        <f>#REF!</f>
        <v>#REF!</v>
      </c>
      <c r="J33" s="10" t="e">
        <f>#REF!</f>
        <v>#REF!</v>
      </c>
      <c r="K33" s="10" t="e">
        <f>#REF!</f>
        <v>#REF!</v>
      </c>
      <c r="L33" s="10" t="e">
        <f>#REF!</f>
        <v>#REF!</v>
      </c>
      <c r="M33" s="10" t="e">
        <f>#REF!</f>
        <v>#REF!</v>
      </c>
      <c r="N33" s="22"/>
    </row>
    <row r="34" spans="1:15" hidden="1" x14ac:dyDescent="0.2">
      <c r="A34" s="23"/>
      <c r="B34" s="45" t="s">
        <v>24</v>
      </c>
      <c r="C34" s="46"/>
      <c r="D34" s="46"/>
      <c r="E34" s="46"/>
      <c r="F34" s="10" t="e">
        <f>#REF!</f>
        <v>#REF!</v>
      </c>
      <c r="G34" s="10" t="e">
        <f>#REF!</f>
        <v>#REF!</v>
      </c>
      <c r="H34" s="10" t="e">
        <f>#REF!</f>
        <v>#REF!</v>
      </c>
      <c r="I34" s="10" t="e">
        <f>#REF!</f>
        <v>#REF!</v>
      </c>
      <c r="J34" s="10" t="e">
        <f>#REF!</f>
        <v>#REF!</v>
      </c>
      <c r="K34" s="10" t="e">
        <f>#REF!</f>
        <v>#REF!</v>
      </c>
      <c r="L34" s="10" t="e">
        <f>#REF!</f>
        <v>#REF!</v>
      </c>
      <c r="M34" s="10" t="e">
        <f>#REF!</f>
        <v>#REF!</v>
      </c>
      <c r="N34" s="24"/>
    </row>
    <row r="35" spans="1:15" x14ac:dyDescent="0.2">
      <c r="A35" s="23"/>
      <c r="B35" s="42" t="s">
        <v>16</v>
      </c>
      <c r="C35" s="42"/>
      <c r="D35" s="42"/>
      <c r="E35" s="42"/>
      <c r="F35" s="15">
        <f>F37+F38</f>
        <v>0</v>
      </c>
      <c r="G35" s="15">
        <f t="shared" ref="G35:M35" si="5">G37+G38</f>
        <v>0</v>
      </c>
      <c r="H35" s="15">
        <f t="shared" si="5"/>
        <v>0</v>
      </c>
      <c r="I35" s="15">
        <f t="shared" si="5"/>
        <v>0</v>
      </c>
      <c r="J35" s="15">
        <f t="shared" si="5"/>
        <v>0</v>
      </c>
      <c r="K35" s="15">
        <f t="shared" si="5"/>
        <v>0</v>
      </c>
      <c r="L35" s="15">
        <f t="shared" si="5"/>
        <v>0</v>
      </c>
      <c r="M35" s="15">
        <f t="shared" si="5"/>
        <v>0</v>
      </c>
      <c r="N35" s="24"/>
    </row>
    <row r="36" spans="1:15" x14ac:dyDescent="0.2">
      <c r="A36" s="23"/>
      <c r="B36" s="42" t="s">
        <v>31</v>
      </c>
      <c r="C36" s="42"/>
      <c r="D36" s="42"/>
      <c r="E36" s="42"/>
      <c r="F36" s="14"/>
      <c r="G36" s="14"/>
      <c r="H36" s="14"/>
      <c r="I36" s="14"/>
      <c r="J36" s="14"/>
      <c r="K36" s="14"/>
      <c r="L36" s="14"/>
      <c r="M36" s="14"/>
      <c r="N36" s="24"/>
    </row>
    <row r="37" spans="1:15" x14ac:dyDescent="0.2">
      <c r="A37" s="23"/>
      <c r="B37" s="42" t="s">
        <v>30</v>
      </c>
      <c r="C37" s="42"/>
      <c r="D37" s="42"/>
      <c r="E37" s="42"/>
      <c r="F37" s="15">
        <f>F21+F23</f>
        <v>0</v>
      </c>
      <c r="G37" s="15">
        <f t="shared" ref="G37:M37" si="6">G21+G23</f>
        <v>0</v>
      </c>
      <c r="H37" s="15">
        <f t="shared" si="6"/>
        <v>0</v>
      </c>
      <c r="I37" s="15">
        <f t="shared" si="6"/>
        <v>0</v>
      </c>
      <c r="J37" s="15">
        <f t="shared" si="6"/>
        <v>0</v>
      </c>
      <c r="K37" s="15">
        <f t="shared" si="6"/>
        <v>0</v>
      </c>
      <c r="L37" s="15">
        <f t="shared" si="6"/>
        <v>0</v>
      </c>
      <c r="M37" s="15">
        <f t="shared" si="6"/>
        <v>0</v>
      </c>
      <c r="N37" s="24"/>
    </row>
    <row r="38" spans="1:15" ht="15.75" thickBot="1" x14ac:dyDescent="0.25">
      <c r="A38" s="25"/>
      <c r="B38" s="43" t="s">
        <v>29</v>
      </c>
      <c r="C38" s="43"/>
      <c r="D38" s="43"/>
      <c r="E38" s="43"/>
      <c r="F38" s="26">
        <f>F24+F22</f>
        <v>0</v>
      </c>
      <c r="G38" s="26">
        <f t="shared" ref="G38:M38" si="7">G24+G22</f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7"/>
      <c r="O38" s="5"/>
    </row>
    <row r="39" spans="1:15" x14ac:dyDescent="0.2">
      <c r="K39" s="4"/>
    </row>
  </sheetData>
  <mergeCells count="46">
    <mergeCell ref="L1:N1"/>
    <mergeCell ref="D8:D11"/>
    <mergeCell ref="E8:E11"/>
    <mergeCell ref="A3:N3"/>
    <mergeCell ref="A5:A6"/>
    <mergeCell ref="B5:B6"/>
    <mergeCell ref="C5:C6"/>
    <mergeCell ref="D5:D6"/>
    <mergeCell ref="E5:E6"/>
    <mergeCell ref="F5:F6"/>
    <mergeCell ref="G5:G6"/>
    <mergeCell ref="A2:N2"/>
    <mergeCell ref="N21:N22"/>
    <mergeCell ref="N23:N24"/>
    <mergeCell ref="N12:N13"/>
    <mergeCell ref="N16:N18"/>
    <mergeCell ref="H5:M5"/>
    <mergeCell ref="N5:N6"/>
    <mergeCell ref="N14:N15"/>
    <mergeCell ref="C12:C13"/>
    <mergeCell ref="A16:A18"/>
    <mergeCell ref="C16:C18"/>
    <mergeCell ref="D16:D17"/>
    <mergeCell ref="B35:E35"/>
    <mergeCell ref="A21:A22"/>
    <mergeCell ref="A23:A24"/>
    <mergeCell ref="D19:D20"/>
    <mergeCell ref="E19:E20"/>
    <mergeCell ref="A14:A15"/>
    <mergeCell ref="C14:C15"/>
    <mergeCell ref="A12:A13"/>
    <mergeCell ref="B36:E36"/>
    <mergeCell ref="B37:E37"/>
    <mergeCell ref="B38:E38"/>
    <mergeCell ref="C21:C22"/>
    <mergeCell ref="B34:E34"/>
    <mergeCell ref="B25:E25"/>
    <mergeCell ref="B26:E26"/>
    <mergeCell ref="B27:E27"/>
    <mergeCell ref="B31:E31"/>
    <mergeCell ref="B28:E28"/>
    <mergeCell ref="B29:E29"/>
    <mergeCell ref="B30:E30"/>
    <mergeCell ref="C23:C24"/>
    <mergeCell ref="D21:D22"/>
    <mergeCell ref="D23:D24"/>
  </mergeCells>
  <pageMargins left="0.31496062992125984" right="0.31496062992125984" top="0.9055118110236221" bottom="0.51181102362204722" header="0" footer="0.31496062992125984"/>
  <pageSetup paperSize="9" scale="82" fitToHeight="0" orientation="landscape" r:id="rId1"/>
  <headerFooter>
    <oddFooter>&amp;C&amp;"Liberation Serif,обычный"&amp;11Страница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Д.Г. Лежнин</dc:creator>
  <cp:lastModifiedBy>Лежнин Денис Генадьевич</cp:lastModifiedBy>
  <cp:revision>1</cp:revision>
  <cp:lastPrinted>2026-03-23T07:15:58Z</cp:lastPrinted>
  <dcterms:created xsi:type="dcterms:W3CDTF">2019-03-06T11:33:47Z</dcterms:created>
  <dcterms:modified xsi:type="dcterms:W3CDTF">2026-03-26T07:24:13Z</dcterms:modified>
</cp:coreProperties>
</file>