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F12" i="2" l="1"/>
  <c r="E12" i="2"/>
  <c r="D12" i="2"/>
  <c r="A59" i="2" l="1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<sst xmlns="http://schemas.openxmlformats.org/spreadsheetml/2006/main" count="110" uniqueCount="110">
  <si>
    <t>Бюджетные ассигнования на реализацию муниципальных программ</t>
  </si>
  <si>
    <t>Наименование программы, подпрограммы</t>
  </si>
  <si>
    <t>Код целевой статьи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</si>
  <si>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</si>
  <si>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</si>
  <si>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</si>
  <si>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</si>
  <si>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</si>
  <si>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</si>
  <si>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</si>
  <si>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</si>
  <si>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</si>
  <si>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</si>
  <si>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0100000000</t>
  </si>
  <si>
    <t>Подпрограмма "Развитие местного самоуправления на территории городского округа Верхняя Пышма до 2027 года"</t>
  </si>
  <si>
    <t>0110000000</t>
  </si>
  <si>
    <t>Подпрограмма "Информационное общество в городском округе Верхняя Пышма до 2027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</si>
  <si>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</si>
  <si>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</si>
  <si>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0130000000</t>
  </si>
  <si>
    <t>Подпрограмма "Развитие архивного дела на территории городского округа Верхняя Пышма до 2027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</si>
  <si>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</si>
  <si>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</si>
  <si>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0150000000</t>
  </si>
  <si>
    <t>Подпрограмма "Комплексное развитие сельских территорий городского округа Верхняя Пышма до 2027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</si>
  <si>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</si>
  <si>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</si>
  <si>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0170000000</t>
  </si>
  <si>
    <t>Подпрограмма "Обеспечение безопасности жизнедеятельности населения городского округа Верхняя Пышма до 2027 года"</t>
  </si>
  <si>
    <t>0180000000</t>
  </si>
  <si>
    <t>Подпрограмма "Профилактика правонарушений на территории городского округа Верхняя Пышма до 2027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</si>
  <si>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</si>
  <si>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</si>
  <si>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01A0000000</t>
  </si>
  <si>
    <t>Подпрограмма "Развитие внутреннего и въездного туризма в городском округе Верхняя Пышма до 2027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</si>
  <si>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</si>
  <si>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</si>
  <si>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01И0000000</t>
  </si>
  <si>
    <t>Подпрограмма "Развитие лесного хозяйства на территории городского округа Верхняя Пышма до 2027 года"</t>
  </si>
  <si>
    <t>01Л0000000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</si>
  <si>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</si>
  <si>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</si>
  <si>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</si>
  <si>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</si>
  <si>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</si>
  <si>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</si>
  <si>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</si>
  <si>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0220000000</t>
  </si>
  <si>
    <t>Муниципальная программа "Управление муниципальными финансами городского округа Верхняя Пышма до 2027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</si>
  <si>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</si>
  <si>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</si>
  <si>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</si>
  <si>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</si>
  <si>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</si>
  <si>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</si>
  <si>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</si>
  <si>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</si>
  <si>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</si>
  <si>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</si>
  <si>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</si>
  <si>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</si>
  <si>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0440000000</t>
  </si>
  <si>
    <t>Подпрограмма "Дорожное хозяйство на территории городского округа Верхняя Пышма до 2027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</si>
  <si>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</si>
  <si>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</si>
  <si>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0460000000</t>
  </si>
  <si>
    <t>Муниципальная программа "Развитие социальной сферы в городском округе Верхняя Пышма до 2027 года"</t>
  </si>
  <si>
    <t>0500000000</t>
  </si>
  <si>
    <t>Подпрограмма "Развитие системы образования на территории городского округа Верхняя Пышма до 2027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</si>
  <si>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</si>
  <si>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</si>
  <si>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0520000000</t>
  </si>
  <si>
    <t>Подпрограмма "Патриотическое воспитание граждан на территории городского округа Верхняя Пышма до 2027 года"</t>
  </si>
  <si>
    <t>0530000000</t>
  </si>
  <si>
    <t>Подпрограмма "Развитие культуры и искусства на территории городского округа Верхняя Пышма до 2027 года"</t>
  </si>
  <si>
    <t>0540000000</t>
  </si>
  <si>
    <t>Подпрограмма "Развитие системы отдыха и оздоровления детей на территории городского округа Верхняя Пышма до 2027 года"</t>
  </si>
  <si>
    <t>0550000000</t>
  </si>
  <si>
    <t>Подпрограмма "Развитие физической культуры и спорта на территории городского округа Верхняя Пышма до 2027 года"</t>
  </si>
  <si>
    <t>0560000000</t>
  </si>
  <si>
    <t>Подпрограмма "Молодежь городского округа Верхняя Пышма до 2027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</si>
  <si>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</si>
  <si>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</si>
  <si>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</si>
  <si>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</si>
  <si>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</si>
  <si>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</si>
  <si>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0610000000</t>
  </si>
  <si>
    <t>Подпрограмма "Улучшение жилищных условий граждан, проживающих на территории городского округа Верхняя Пышма до 2027 года"</t>
  </si>
  <si>
    <t>0620000000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</si>
  <si>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</si>
  <si>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</si>
  <si>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</si>
  <si>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0710000000</t>
  </si>
  <si>
    <t>Подпрограмма "Профилактика инфекционных заболеваний в городском округе Верхняя Пышма до 2027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</si>
  <si>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</si>
  <si>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</si>
  <si>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0730000000</t>
  </si>
  <si>
    <t>Подпрограмма "Доступная среда на территории городского округа Верхняя Пышма до 2027 года"</t>
  </si>
  <si>
    <t>0740000000</t>
  </si>
  <si>
    <t>Подпрограмма "Обеспечение жильем молодых семей городского округа Верхняя Пышма до 2027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</si>
  <si>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</si>
  <si>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</si>
  <si>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</si>
  <si>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до 2030 года"</t>
  </si>
  <si>
    <t>0800000000</t>
  </si>
  <si>
    <t>Но-мер стро-ки</t>
  </si>
  <si>
    <t>Сумма средств, предусмотренная в бюджете городского округа на 2025 год, тысяч рублей</t>
  </si>
  <si>
    <t>Расходы бюджета городского округа, осуществленные в 2025 году</t>
  </si>
  <si>
    <t xml:space="preserve">Приложение 8 к Решению Думы городского округа
Верхняя Пышма от 25 июня 2026 года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</si>
</sst>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0.00"/>
    <numFmt numFmtId="166" formatCode="#0"/>
    <numFmt numFmtId="167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E781"/>
      </patternFill>
    </fill>
    <fill>
      <patternFill patternType="solid">
        <fgColor rgb="FFA8E6B4"/>
      </patternFill>
    </fill>
    <fill>
      <patternFill patternType="solid">
        <fgColor rgb="FFC6EFCE"/>
      </patternFill>
    </fill>
    <fill>
      <patternFill patternType="solid">
        <fgColor rgb="FFF1F5F9"/>
      </patternFill>
    </fill>
    <fill>
      <patternFill patternType="solid">
        <fgColor rgb="FFE4F8E8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FAC090"/>
      </left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79D3A8"/>
      </left>
      <right style="thin">
        <color rgb="FF79D3A8"/>
      </right>
      <top/>
      <bottom style="medium">
        <color rgb="FF86DAA6"/>
      </bottom>
      <diagonal/>
    </border>
    <border>
      <left style="thin">
        <color rgb="FF95B3D7"/>
      </left>
      <right style="thin">
        <color rgb="FF95B3D7"/>
      </right>
      <top/>
      <bottom style="medium">
        <color rgb="FF95B3D7"/>
      </bottom>
      <diagonal/>
    </border>
    <border>
      <left style="thin">
        <color rgb="FF99FF99"/>
      </left>
      <right style="thin">
        <color rgb="FF99FF99"/>
      </right>
      <top/>
      <bottom style="thin">
        <color rgb="FF99FF99"/>
      </bottom>
      <diagonal/>
    </border>
    <border>
      <left style="thin">
        <color rgb="FFB9CDE5"/>
      </left>
      <right style="thin">
        <color rgb="FFB9CDE5"/>
      </right>
      <top/>
      <bottom style="thin">
        <color rgb="FFB9CDE5"/>
      </bottom>
      <diagonal/>
    </border>
    <border>
      <left style="thin">
        <color rgb="FFCCFFCC"/>
      </left>
      <right style="thin">
        <color rgb="FFCCFFCC"/>
      </right>
      <top/>
      <bottom style="thin">
        <color rgb="FFCCFFCC"/>
      </bottom>
      <diagonal/>
    </border>
    <border>
      <left style="thin">
        <color rgb="FFBFBFBF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 style="thin">
        <color rgb="FFD9D9D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shrinkToFi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shrinkToFi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0" fontId="3" fillId="0" borderId="19" xfId="24" applyNumberFormat="1" applyProtection="1"/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8" fillId="0" borderId="1" xfId="40" applyNumberFormat="1" applyFont="1" applyProtection="1">
      <alignment horizontal="right" vertical="top" wrapText="1"/>
    </xf>
    <xf numFmtId="0" fontId="8" fillId="0" borderId="1" xfId="40" applyFont="1">
      <alignment horizontal="right" vertical="top" wrapText="1"/>
    </xf>
    <xf numFmtId="0" fontId="3" fillId="0" borderId="39" xfId="19" applyNumberFormat="1" applyBorder="1" applyAlignment="1" applyProtection="1">
      <alignment horizontal="right" vertical="top" wrapText="1"/>
    </xf>
    <xf numFmtId="0" fontId="3" fillId="0" borderId="39" xfId="19" applyBorder="1" applyAlignment="1">
      <alignment horizontal="right" vertical="top" wrapText="1"/>
    </xf>
    <xf numFmtId="0" fontId="3" fillId="0" borderId="1" xfId="19" applyNumberFormat="1" applyBorder="1" applyAlignment="1" applyProtection="1">
      <alignment horizontal="right" vertical="top" wrapText="1"/>
    </xf>
    <xf numFmtId="0" fontId="3" fillId="0" borderId="1" xfId="19" applyBorder="1" applyAlignment="1">
      <alignment horizontal="righ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49" fontId="11" fillId="0" borderId="40" xfId="41" applyFont="1" applyBorder="1" applyProtection="1">
      <alignment horizontal="center" vertical="center" wrapText="1"/>
    </xf>
    <xf numFmtId="49" fontId="11" fillId="0" borderId="41" xfId="42" applyFont="1" applyBorder="1" applyProtection="1">
      <alignment horizontal="center" vertical="center" wrapText="1"/>
    </xf>
    <xf numFmtId="49" fontId="11" fillId="0" borderId="41" xfId="43" applyFont="1" applyBorder="1" applyProtection="1">
      <alignment horizontal="center" vertical="center" wrapText="1"/>
    </xf>
    <xf numFmtId="49" fontId="11" fillId="0" borderId="42" xfId="43" applyFont="1" applyBorder="1">
      <alignment horizontal="center" vertical="center" wrapText="1"/>
    </xf>
    <xf numFmtId="49" fontId="11" fillId="0" borderId="43" xfId="41" applyFont="1" applyBorder="1">
      <alignment horizontal="center" vertical="center" wrapText="1"/>
    </xf>
    <xf numFmtId="49" fontId="11" fillId="0" borderId="44" xfId="42" applyFont="1" applyBorder="1">
      <alignment horizontal="center" vertical="center" wrapText="1"/>
    </xf>
    <xf numFmtId="49" fontId="11" fillId="0" borderId="44" xfId="44" applyFont="1" applyBorder="1" applyProtection="1">
      <alignment horizontal="center" vertical="center" wrapText="1"/>
    </xf>
    <xf numFmtId="49" fontId="11" fillId="0" borderId="45" xfId="45" applyFont="1" applyBorder="1" applyProtection="1">
      <alignment horizontal="center" vertical="center" wrapText="1"/>
    </xf>
    <xf numFmtId="49" fontId="11" fillId="0" borderId="46" xfId="46" applyFont="1" applyBorder="1" applyProtection="1">
      <alignment horizontal="center" vertical="center" wrapText="1"/>
    </xf>
    <xf numFmtId="49" fontId="11" fillId="0" borderId="47" xfId="47" applyFont="1" applyBorder="1" applyProtection="1">
      <alignment horizontal="center" vertical="center" wrapText="1"/>
    </xf>
    <xf numFmtId="49" fontId="11" fillId="0" borderId="48" xfId="48" applyFont="1" applyBorder="1" applyProtection="1">
      <alignment horizontal="center" vertical="center" wrapText="1"/>
    </xf>
    <xf numFmtId="0" fontId="11" fillId="3" borderId="49" xfId="15" applyNumberFormat="1" applyFont="1" applyBorder="1" applyProtection="1">
      <alignment horizontal="left" vertical="top" wrapText="1"/>
    </xf>
    <xf numFmtId="49" fontId="11" fillId="3" borderId="49" xfId="16" applyNumberFormat="1" applyFont="1" applyBorder="1" applyProtection="1">
      <alignment horizontal="center" vertical="top" shrinkToFit="1"/>
    </xf>
    <xf numFmtId="164" fontId="11" fillId="3" borderId="49" xfId="17" applyNumberFormat="1" applyFont="1" applyBorder="1" applyProtection="1">
      <alignment horizontal="right" vertical="top" shrinkToFit="1"/>
    </xf>
    <xf numFmtId="0" fontId="8" fillId="0" borderId="49" xfId="20" applyNumberFormat="1" applyFont="1" applyBorder="1" applyProtection="1">
      <alignment horizontal="left" vertical="top" wrapText="1"/>
    </xf>
    <xf numFmtId="49" fontId="8" fillId="0" borderId="49" xfId="21" applyNumberFormat="1" applyFont="1" applyBorder="1" applyProtection="1">
      <alignment horizontal="center" vertical="top" shrinkToFit="1"/>
    </xf>
    <xf numFmtId="164" fontId="8" fillId="0" borderId="49" xfId="22" applyNumberFormat="1" applyFont="1" applyBorder="1" applyProtection="1">
      <alignment horizontal="right" vertical="top" shrinkToFit="1"/>
    </xf>
    <xf numFmtId="0" fontId="11" fillId="2" borderId="40" xfId="9" applyNumberFormat="1" applyFont="1" applyBorder="1" applyProtection="1">
      <alignment horizontal="center" vertical="top" shrinkToFit="1"/>
    </xf>
    <xf numFmtId="0" fontId="11" fillId="2" borderId="41" xfId="10" applyNumberFormat="1" applyFont="1" applyBorder="1" applyProtection="1">
      <alignment horizontal="left" vertical="top" wrapText="1"/>
    </xf>
    <xf numFmtId="49" fontId="11" fillId="2" borderId="41" xfId="11" applyNumberFormat="1" applyFont="1" applyBorder="1" applyProtection="1">
      <alignment horizontal="center" vertical="top" shrinkToFit="1"/>
    </xf>
    <xf numFmtId="164" fontId="11" fillId="2" borderId="41" xfId="12" applyNumberFormat="1" applyFont="1" applyBorder="1" applyProtection="1">
      <alignment horizontal="right" vertical="top" shrinkToFit="1"/>
    </xf>
    <xf numFmtId="0" fontId="11" fillId="3" borderId="50" xfId="14" applyNumberFormat="1" applyFont="1" applyBorder="1" applyProtection="1">
      <alignment horizontal="center" vertical="top" shrinkToFit="1"/>
    </xf>
    <xf numFmtId="0" fontId="8" fillId="0" borderId="50" xfId="19" applyNumberFormat="1" applyFont="1" applyBorder="1" applyProtection="1">
      <alignment horizontal="center" vertical="top" shrinkToFit="1"/>
    </xf>
    <xf numFmtId="0" fontId="11" fillId="3" borderId="52" xfId="14" applyNumberFormat="1" applyFont="1" applyBorder="1" applyProtection="1">
      <alignment horizontal="center" vertical="top" shrinkToFit="1"/>
    </xf>
    <xf numFmtId="0" fontId="11" fillId="3" borderId="53" xfId="15" applyNumberFormat="1" applyFont="1" applyBorder="1" applyProtection="1">
      <alignment horizontal="left" vertical="top" wrapText="1"/>
    </xf>
    <xf numFmtId="49" fontId="11" fillId="3" borderId="53" xfId="16" applyNumberFormat="1" applyFont="1" applyBorder="1" applyProtection="1">
      <alignment horizontal="center" vertical="top" shrinkToFit="1"/>
    </xf>
    <xf numFmtId="164" fontId="11" fillId="3" borderId="53" xfId="17" applyNumberFormat="1" applyFont="1" applyBorder="1" applyProtection="1">
      <alignment horizontal="right" vertical="top" shrinkToFit="1"/>
    </xf>
    <xf numFmtId="167" fontId="11" fillId="2" borderId="42" xfId="13" applyNumberFormat="1" applyFont="1" applyBorder="1" applyProtection="1">
      <alignment horizontal="right" vertical="top" shrinkToFit="1"/>
    </xf>
    <xf numFmtId="167" fontId="11" fillId="3" borderId="51" xfId="18" applyNumberFormat="1" applyFont="1" applyBorder="1" applyProtection="1">
      <alignment horizontal="right" vertical="top" shrinkToFit="1"/>
    </xf>
    <xf numFmtId="167" fontId="8" fillId="0" borderId="51" xfId="23" applyNumberFormat="1" applyFont="1" applyBorder="1" applyProtection="1">
      <alignment horizontal="right" vertical="top" shrinkToFit="1"/>
    </xf>
    <xf numFmtId="167" fontId="11" fillId="3" borderId="54" xfId="18" applyNumberFormat="1" applyFont="1" applyBorder="1" applyProtection="1">
      <alignment horizontal="right" vertical="top" shrinkToFit="1"/>
    </xf>
  </cellXfs>
  <cellStyles count="49">
    <cellStyle name="br" xfId="27"/>
    <cellStyle name="col" xfId="26"/>
    <cellStyle name="ex59" xfId="30"/>
    <cellStyle name="ex60" xfId="31"/>
    <cellStyle name="ex61" xfId="32"/>
    <cellStyle name="ex62" xfId="33"/>
    <cellStyle name="ex63" xfId="13"/>
    <cellStyle name="ex64" xfId="34"/>
    <cellStyle name="ex65" xfId="35"/>
    <cellStyle name="ex66" xfId="36"/>
    <cellStyle name="ex67" xfId="37"/>
    <cellStyle name="ex68" xfId="18"/>
    <cellStyle name="ex69" xfId="38"/>
    <cellStyle name="ex70" xfId="20"/>
    <cellStyle name="ex71" xfId="21"/>
    <cellStyle name="ex72" xfId="39"/>
    <cellStyle name="ex73" xfId="23"/>
    <cellStyle name="st102" xfId="46"/>
    <cellStyle name="st103" xfId="47"/>
    <cellStyle name="st104" xfId="48"/>
    <cellStyle name="st105" xfId="40"/>
    <cellStyle name="st106" xfId="41"/>
    <cellStyle name="st107" xfId="42"/>
    <cellStyle name="st108" xfId="43"/>
    <cellStyle name="st109" xfId="44"/>
    <cellStyle name="st110" xfId="45"/>
    <cellStyle name="st58" xfId="3"/>
    <cellStyle name="st74" xfId="12"/>
    <cellStyle name="st75" xfId="17"/>
    <cellStyle name="st76" xfId="22"/>
    <cellStyle name="st77" xfId="19"/>
    <cellStyle name="st78" xfId="14"/>
    <cellStyle name="st79" xfId="15"/>
    <cellStyle name="st80" xfId="16"/>
    <cellStyle name="st81" xfId="9"/>
    <cellStyle name="st82" xfId="10"/>
    <cellStyle name="st83" xfId="11"/>
    <cellStyle name="st84" xfId="6"/>
    <cellStyle name="st85" xfId="7"/>
    <cellStyle name="st86" xfId="1"/>
    <cellStyle name="st87" xfId="4"/>
    <cellStyle name="st88" xfId="5"/>
    <cellStyle name="style0" xfId="28"/>
    <cellStyle name="td" xfId="29"/>
    <cellStyle name="tr" xfId="25"/>
    <cellStyle name="xl_bot_header" xfId="8"/>
    <cellStyle name="xl_header" xfId="2"/>
    <cellStyle name="xl_nototal_top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workbookViewId="0">
      <pane ySplit="11" topLeftCell="A12" activePane="bottomLeft" state="frozen"/>
      <selection pane="bottomLeft" activeCell="A5" sqref="A5:F5"/>
    </sheetView>
  </sheetViews>
  <sheetFormatPr defaultRowHeight="15" outlineLevelRow="2" x14ac:dyDescent="0.25"/>
  <cols>
    <col min="1" max="1" width="5.28515625" style="1" customWidth="1"/>
    <col min="2" max="2" width="55.7109375" style="1" customWidth="1"/>
    <col min="3" max="3" width="12.7109375" style="1" customWidth="1"/>
    <col min="4" max="4" width="19.28515625" style="1" customWidth="1"/>
    <col min="5" max="5" width="17.5703125" style="1" customWidth="1"/>
    <col min="6" max="6" width="9.42578125" style="1" customWidth="1"/>
    <col min="7" max="16384" width="9.140625" style="1"/>
  </cols>
  <sheetData>
    <row r="1" spans="1:6" ht="33.75" customHeight="1" x14ac:dyDescent="0.25">
      <c r="A1" s="7" t="s">
        <v>109</v>
      </c>
      <c r="B1" s="8"/>
      <c r="C1" s="8"/>
      <c r="D1" s="8"/>
      <c r="E1" s="8"/>
      <c r="F1" s="8"/>
    </row>
    <row r="2" spans="1:6" ht="6" customHeight="1" x14ac:dyDescent="0.25">
      <c r="A2" s="9"/>
      <c r="B2" s="10"/>
      <c r="C2" s="10"/>
      <c r="D2" s="10"/>
      <c r="E2" s="10"/>
      <c r="F2" s="10"/>
    </row>
    <row r="3" spans="1:6" ht="6" customHeight="1" x14ac:dyDescent="0.25">
      <c r="A3" s="11"/>
      <c r="B3" s="12"/>
      <c r="C3" s="12"/>
      <c r="D3" s="12"/>
      <c r="E3" s="12"/>
      <c r="F3" s="12"/>
    </row>
    <row r="4" spans="1:6" ht="6" customHeight="1" x14ac:dyDescent="0.25">
      <c r="A4" s="3"/>
      <c r="B4" s="4"/>
      <c r="C4" s="4"/>
      <c r="D4" s="4"/>
      <c r="E4" s="4"/>
      <c r="F4" s="4"/>
    </row>
    <row r="5" spans="1:6" ht="21.75" customHeight="1" x14ac:dyDescent="0.25">
      <c r="A5" s="13" t="s">
        <v>0</v>
      </c>
      <c r="B5" s="14"/>
      <c r="C5" s="14"/>
      <c r="D5" s="14"/>
      <c r="E5" s="14"/>
      <c r="F5" s="14"/>
    </row>
    <row r="6" spans="1:6" ht="5.25" customHeight="1" x14ac:dyDescent="0.25">
      <c r="A6" s="3"/>
      <c r="B6" s="4"/>
      <c r="C6" s="4"/>
      <c r="D6" s="4"/>
      <c r="E6" s="4"/>
      <c r="F6" s="4"/>
    </row>
    <row r="7" spans="1:6" ht="4.5" customHeight="1" x14ac:dyDescent="0.25">
      <c r="A7" s="3"/>
      <c r="B7" s="4"/>
      <c r="C7" s="4"/>
      <c r="D7" s="4"/>
      <c r="E7" s="4"/>
      <c r="F7" s="4"/>
    </row>
    <row r="8" spans="1:6" ht="4.5" customHeight="1" thickBot="1" x14ac:dyDescent="0.3">
      <c r="A8" s="5"/>
      <c r="B8" s="6"/>
      <c r="C8" s="6"/>
      <c r="D8" s="6"/>
      <c r="E8" s="6"/>
      <c r="F8" s="6"/>
    </row>
    <row r="9" spans="1:6" ht="62.25" customHeight="1" x14ac:dyDescent="0.25">
      <c r="A9" s="15" t="s">
        <v>106</v>
      </c>
      <c r="B9" s="16" t="s">
        <v>1</v>
      </c>
      <c r="C9" s="16" t="s">
        <v>2</v>
      </c>
      <c r="D9" s="16" t="s">
        <v>107</v>
      </c>
      <c r="E9" s="17" t="s">
        <v>108</v>
      </c>
      <c r="F9" s="18"/>
    </row>
    <row r="10" spans="1:6" ht="49.5" customHeight="1" thickBot="1" x14ac:dyDescent="0.3">
      <c r="A10" s="19"/>
      <c r="B10" s="20"/>
      <c r="C10" s="20"/>
      <c r="D10" s="20"/>
      <c r="E10" s="21" t="s">
        <v>3</v>
      </c>
      <c r="F10" s="22" t="s">
        <v>4</v>
      </c>
    </row>
    <row r="11" spans="1:6" ht="15.75" thickBot="1" x14ac:dyDescent="0.3">
      <c r="A11" s="23" t="s">
        <v>5</v>
      </c>
      <c r="B11" s="24" t="s">
        <v>6</v>
      </c>
      <c r="C11" s="24" t="s">
        <v>7</v>
      </c>
      <c r="D11" s="24" t="s">
        <v>8</v>
      </c>
      <c r="E11" s="24" t="s">
        <v>9</v>
      </c>
      <c r="F11" s="25" t="s">
        <v>10</v>
      </c>
    </row>
    <row r="12" spans="1:6" x14ac:dyDescent="0.25">
      <c r="A12" s="32">
        <f t="shared" ref="A12:A43" si="0">ROW()-11</f>
        <v>1</v>
      </c>
      <c r="B12" s="33" t="s">
        <v>11</v>
      </c>
      <c r="C12" s="34"/>
      <c r="D12" s="35">
        <f>11853850.54623-58909.61575</f>
        <v>11794940.93048</v>
      </c>
      <c r="E12" s="35">
        <f>9699094.04123-54371.52472</f>
        <v>9644722.5165100005</v>
      </c>
      <c r="F12" s="42">
        <f>E12/D12*100</f>
        <v>81.769994214947744</v>
      </c>
    </row>
    <row r="13" spans="1:6" ht="47.25" customHeight="1" x14ac:dyDescent="0.25">
      <c r="A13" s="36">
        <f t="shared" si="0"/>
        <v>2</v>
      </c>
      <c r="B13" s="26" t="s">
        <v>12</v>
      </c>
      <c r="C13" s="27" t="s">
        <v>13</v>
      </c>
      <c r="D13" s="28">
        <v>842570.65604999999</v>
      </c>
      <c r="E13" s="28">
        <v>807506.96239999996</v>
      </c>
      <c r="F13" s="43">
        <v>95.838486256525982</v>
      </c>
    </row>
    <row r="14" spans="1:6" ht="45" outlineLevel="2" x14ac:dyDescent="0.25">
      <c r="A14" s="37">
        <f t="shared" si="0"/>
        <v>3</v>
      </c>
      <c r="B14" s="29" t="s">
        <v>14</v>
      </c>
      <c r="C14" s="30" t="s">
        <v>15</v>
      </c>
      <c r="D14" s="31">
        <v>14246.757460000001</v>
      </c>
      <c r="E14" s="31">
        <v>14184.75158</v>
      </c>
      <c r="F14" s="44">
        <v>99.564771982859313</v>
      </c>
    </row>
    <row r="15" spans="1:6" ht="30" outlineLevel="2" x14ac:dyDescent="0.25">
      <c r="A15" s="37">
        <f t="shared" si="0"/>
        <v>4</v>
      </c>
      <c r="B15" s="29" t="s">
        <v>16</v>
      </c>
      <c r="C15" s="30" t="s">
        <v>17</v>
      </c>
      <c r="D15" s="31">
        <v>23361.809789999999</v>
      </c>
      <c r="E15" s="31">
        <v>23318.217390000002</v>
      </c>
      <c r="F15" s="44">
        <v>99.81340315501302</v>
      </c>
    </row>
    <row r="16" spans="1:6" ht="45" outlineLevel="2" x14ac:dyDescent="0.25">
      <c r="A16" s="37">
        <f t="shared" si="0"/>
        <v>5</v>
      </c>
      <c r="B16" s="29" t="s">
        <v>18</v>
      </c>
      <c r="C16" s="30" t="s">
        <v>19</v>
      </c>
      <c r="D16" s="31">
        <v>5411.3</v>
      </c>
      <c r="E16" s="31">
        <v>5381.3</v>
      </c>
      <c r="F16" s="44">
        <v>99.445604568218357</v>
      </c>
    </row>
    <row r="17" spans="1:6" ht="32.25" customHeight="1" outlineLevel="2" x14ac:dyDescent="0.25">
      <c r="A17" s="37">
        <f t="shared" si="0"/>
        <v>6</v>
      </c>
      <c r="B17" s="29" t="s">
        <v>20</v>
      </c>
      <c r="C17" s="30" t="s">
        <v>21</v>
      </c>
      <c r="D17" s="31">
        <v>333</v>
      </c>
      <c r="E17" s="31">
        <v>333</v>
      </c>
      <c r="F17" s="44">
        <v>100</v>
      </c>
    </row>
    <row r="18" spans="1:6" ht="91.5" customHeight="1" outlineLevel="2" x14ac:dyDescent="0.25">
      <c r="A18" s="37">
        <f t="shared" si="0"/>
        <v>7</v>
      </c>
      <c r="B18" s="29" t="s">
        <v>22</v>
      </c>
      <c r="C18" s="30" t="s">
        <v>23</v>
      </c>
      <c r="D18" s="31">
        <v>42172.110079999999</v>
      </c>
      <c r="E18" s="31">
        <v>41672.90049</v>
      </c>
      <c r="F18" s="44">
        <v>98.816256551894114</v>
      </c>
    </row>
    <row r="19" spans="1:6" ht="45" outlineLevel="2" x14ac:dyDescent="0.25">
      <c r="A19" s="37">
        <f t="shared" si="0"/>
        <v>8</v>
      </c>
      <c r="B19" s="29" t="s">
        <v>24</v>
      </c>
      <c r="C19" s="30" t="s">
        <v>25</v>
      </c>
      <c r="D19" s="31">
        <v>31328.55702</v>
      </c>
      <c r="E19" s="31">
        <v>23865.0304</v>
      </c>
      <c r="F19" s="44">
        <v>76.176602659243699</v>
      </c>
    </row>
    <row r="20" spans="1:6" ht="60" outlineLevel="2" x14ac:dyDescent="0.25">
      <c r="A20" s="37">
        <f t="shared" si="0"/>
        <v>9</v>
      </c>
      <c r="B20" s="29" t="s">
        <v>26</v>
      </c>
      <c r="C20" s="30" t="s">
        <v>27</v>
      </c>
      <c r="D20" s="31">
        <v>246468.96862</v>
      </c>
      <c r="E20" s="31">
        <v>231347.20752</v>
      </c>
      <c r="F20" s="44">
        <v>93.864638950425288</v>
      </c>
    </row>
    <row r="21" spans="1:6" ht="45" outlineLevel="2" x14ac:dyDescent="0.25">
      <c r="A21" s="37">
        <f t="shared" si="0"/>
        <v>10</v>
      </c>
      <c r="B21" s="29" t="s">
        <v>28</v>
      </c>
      <c r="C21" s="30" t="s">
        <v>29</v>
      </c>
      <c r="D21" s="31">
        <v>31912.449619999999</v>
      </c>
      <c r="E21" s="31">
        <v>31802.402529999999</v>
      </c>
      <c r="F21" s="44">
        <v>99.655159377263743</v>
      </c>
    </row>
    <row r="22" spans="1:6" ht="45" outlineLevel="2" x14ac:dyDescent="0.25">
      <c r="A22" s="37">
        <f t="shared" si="0"/>
        <v>11</v>
      </c>
      <c r="B22" s="29" t="s">
        <v>30</v>
      </c>
      <c r="C22" s="30" t="s">
        <v>31</v>
      </c>
      <c r="D22" s="31">
        <v>123213.16572999999</v>
      </c>
      <c r="E22" s="31">
        <v>121542.62032</v>
      </c>
      <c r="F22" s="44">
        <v>98.644182705555423</v>
      </c>
    </row>
    <row r="23" spans="1:6" ht="60" outlineLevel="2" x14ac:dyDescent="0.25">
      <c r="A23" s="37">
        <f t="shared" si="0"/>
        <v>12</v>
      </c>
      <c r="B23" s="29" t="s">
        <v>32</v>
      </c>
      <c r="C23" s="30" t="s">
        <v>33</v>
      </c>
      <c r="D23" s="31">
        <v>311744.55524999998</v>
      </c>
      <c r="E23" s="31">
        <v>304949.12809999997</v>
      </c>
      <c r="F23" s="44">
        <v>97.820193797915579</v>
      </c>
    </row>
    <row r="24" spans="1:6" ht="45" outlineLevel="2" x14ac:dyDescent="0.25">
      <c r="A24" s="37">
        <f t="shared" si="0"/>
        <v>13</v>
      </c>
      <c r="B24" s="29" t="s">
        <v>34</v>
      </c>
      <c r="C24" s="30" t="s">
        <v>35</v>
      </c>
      <c r="D24" s="31">
        <v>801.88599999999997</v>
      </c>
      <c r="E24" s="31">
        <v>801.88599999999997</v>
      </c>
      <c r="F24" s="44">
        <v>100</v>
      </c>
    </row>
    <row r="25" spans="1:6" ht="60" outlineLevel="2" x14ac:dyDescent="0.25">
      <c r="A25" s="37">
        <f t="shared" si="0"/>
        <v>14</v>
      </c>
      <c r="B25" s="29" t="s">
        <v>36</v>
      </c>
      <c r="C25" s="30" t="s">
        <v>37</v>
      </c>
      <c r="D25" s="31">
        <v>2830.22</v>
      </c>
      <c r="E25" s="31">
        <v>2830.22</v>
      </c>
      <c r="F25" s="44">
        <v>100</v>
      </c>
    </row>
    <row r="26" spans="1:6" ht="45" outlineLevel="2" x14ac:dyDescent="0.25">
      <c r="A26" s="37">
        <f t="shared" si="0"/>
        <v>15</v>
      </c>
      <c r="B26" s="29" t="s">
        <v>38</v>
      </c>
      <c r="C26" s="30" t="s">
        <v>39</v>
      </c>
      <c r="D26" s="31">
        <v>5823.6875</v>
      </c>
      <c r="E26" s="31">
        <v>5478.2980699999998</v>
      </c>
      <c r="F26" s="44">
        <v>94.069231393339706</v>
      </c>
    </row>
    <row r="27" spans="1:6" ht="60" outlineLevel="2" x14ac:dyDescent="0.25">
      <c r="A27" s="37">
        <f t="shared" si="0"/>
        <v>16</v>
      </c>
      <c r="B27" s="29" t="s">
        <v>40</v>
      </c>
      <c r="C27" s="30" t="s">
        <v>41</v>
      </c>
      <c r="D27" s="31">
        <v>2922.1889799999999</v>
      </c>
      <c r="E27" s="31">
        <v>0</v>
      </c>
      <c r="F27" s="44">
        <v>0</v>
      </c>
    </row>
    <row r="28" spans="1:6" ht="60" x14ac:dyDescent="0.25">
      <c r="A28" s="36">
        <f t="shared" si="0"/>
        <v>17</v>
      </c>
      <c r="B28" s="26" t="s">
        <v>42</v>
      </c>
      <c r="C28" s="27" t="s">
        <v>43</v>
      </c>
      <c r="D28" s="28">
        <v>377678.91291999997</v>
      </c>
      <c r="E28" s="28">
        <v>345308.92187000002</v>
      </c>
      <c r="F28" s="43">
        <v>91.429229977460608</v>
      </c>
    </row>
    <row r="29" spans="1:6" ht="60" outlineLevel="2" x14ac:dyDescent="0.25">
      <c r="A29" s="37">
        <f t="shared" si="0"/>
        <v>18</v>
      </c>
      <c r="B29" s="29" t="s">
        <v>44</v>
      </c>
      <c r="C29" s="30" t="s">
        <v>45</v>
      </c>
      <c r="D29" s="31">
        <v>326663.84002</v>
      </c>
      <c r="E29" s="31">
        <v>296539.66855</v>
      </c>
      <c r="F29" s="44">
        <v>90.778235060190426</v>
      </c>
    </row>
    <row r="30" spans="1:6" ht="75" outlineLevel="2" x14ac:dyDescent="0.25">
      <c r="A30" s="37">
        <f t="shared" si="0"/>
        <v>19</v>
      </c>
      <c r="B30" s="29" t="s">
        <v>46</v>
      </c>
      <c r="C30" s="30" t="s">
        <v>47</v>
      </c>
      <c r="D30" s="31">
        <v>51015.072899999999</v>
      </c>
      <c r="E30" s="31">
        <v>48769.253320000003</v>
      </c>
      <c r="F30" s="44">
        <v>95.597733273061735</v>
      </c>
    </row>
    <row r="31" spans="1:6" ht="45" x14ac:dyDescent="0.25">
      <c r="A31" s="36">
        <f t="shared" si="0"/>
        <v>20</v>
      </c>
      <c r="B31" s="26" t="s">
        <v>48</v>
      </c>
      <c r="C31" s="27" t="s">
        <v>49</v>
      </c>
      <c r="D31" s="28">
        <v>34850.25</v>
      </c>
      <c r="E31" s="28">
        <v>34844.944179999999</v>
      </c>
      <c r="F31" s="43">
        <v>99.98477537463863</v>
      </c>
    </row>
    <row r="32" spans="1:6" ht="61.5" customHeight="1" outlineLevel="2" x14ac:dyDescent="0.25">
      <c r="A32" s="37">
        <f t="shared" si="0"/>
        <v>21</v>
      </c>
      <c r="B32" s="29" t="s">
        <v>50</v>
      </c>
      <c r="C32" s="30" t="s">
        <v>51</v>
      </c>
      <c r="D32" s="31">
        <v>34850.25</v>
      </c>
      <c r="E32" s="31">
        <v>34844.944179999999</v>
      </c>
      <c r="F32" s="44">
        <v>99.98477537463863</v>
      </c>
    </row>
    <row r="33" spans="1:6" ht="75" x14ac:dyDescent="0.25">
      <c r="A33" s="36">
        <f t="shared" si="0"/>
        <v>22</v>
      </c>
      <c r="B33" s="26" t="s">
        <v>52</v>
      </c>
      <c r="C33" s="27" t="s">
        <v>53</v>
      </c>
      <c r="D33" s="28">
        <v>1058535.1832399999</v>
      </c>
      <c r="E33" s="28">
        <v>872919.527</v>
      </c>
      <c r="F33" s="43">
        <v>82.464857174434073</v>
      </c>
    </row>
    <row r="34" spans="1:6" ht="75" outlineLevel="2" x14ac:dyDescent="0.25">
      <c r="A34" s="37">
        <f t="shared" si="0"/>
        <v>23</v>
      </c>
      <c r="B34" s="29" t="s">
        <v>54</v>
      </c>
      <c r="C34" s="30" t="s">
        <v>55</v>
      </c>
      <c r="D34" s="31">
        <v>277219.75517000002</v>
      </c>
      <c r="E34" s="31">
        <v>140275.21632000001</v>
      </c>
      <c r="F34" s="44">
        <v>50.600728737379761</v>
      </c>
    </row>
    <row r="35" spans="1:6" ht="45" outlineLevel="2" x14ac:dyDescent="0.25">
      <c r="A35" s="37">
        <f t="shared" si="0"/>
        <v>24</v>
      </c>
      <c r="B35" s="29" t="s">
        <v>56</v>
      </c>
      <c r="C35" s="30" t="s">
        <v>57</v>
      </c>
      <c r="D35" s="31">
        <v>56621.31063</v>
      </c>
      <c r="E35" s="31">
        <v>41983.40595</v>
      </c>
      <c r="F35" s="44">
        <v>74.14771131729276</v>
      </c>
    </row>
    <row r="36" spans="1:6" ht="45" outlineLevel="2" x14ac:dyDescent="0.25">
      <c r="A36" s="37">
        <f t="shared" si="0"/>
        <v>25</v>
      </c>
      <c r="B36" s="29" t="s">
        <v>58</v>
      </c>
      <c r="C36" s="30" t="s">
        <v>59</v>
      </c>
      <c r="D36" s="31">
        <v>400</v>
      </c>
      <c r="E36" s="31">
        <v>400</v>
      </c>
      <c r="F36" s="44">
        <v>100</v>
      </c>
    </row>
    <row r="37" spans="1:6" ht="45" outlineLevel="2" x14ac:dyDescent="0.25">
      <c r="A37" s="37">
        <f t="shared" si="0"/>
        <v>26</v>
      </c>
      <c r="B37" s="29" t="s">
        <v>60</v>
      </c>
      <c r="C37" s="30" t="s">
        <v>61</v>
      </c>
      <c r="D37" s="31">
        <v>338600.01420999999</v>
      </c>
      <c r="E37" s="31">
        <v>320897.91740999999</v>
      </c>
      <c r="F37" s="44">
        <v>94.771973993769194</v>
      </c>
    </row>
    <row r="38" spans="1:6" ht="30" outlineLevel="2" x14ac:dyDescent="0.25">
      <c r="A38" s="37">
        <f t="shared" si="0"/>
        <v>27</v>
      </c>
      <c r="B38" s="29" t="s">
        <v>62</v>
      </c>
      <c r="C38" s="30" t="s">
        <v>63</v>
      </c>
      <c r="D38" s="31">
        <v>262229.20211999997</v>
      </c>
      <c r="E38" s="31">
        <v>251684.75844000001</v>
      </c>
      <c r="F38" s="44">
        <v>95.978920884953652</v>
      </c>
    </row>
    <row r="39" spans="1:6" ht="90" outlineLevel="2" x14ac:dyDescent="0.25">
      <c r="A39" s="37">
        <f t="shared" si="0"/>
        <v>28</v>
      </c>
      <c r="B39" s="29" t="s">
        <v>64</v>
      </c>
      <c r="C39" s="30" t="s">
        <v>65</v>
      </c>
      <c r="D39" s="31">
        <v>123464.90111000001</v>
      </c>
      <c r="E39" s="31">
        <v>117678.22888</v>
      </c>
      <c r="F39" s="44">
        <v>95.313103418076352</v>
      </c>
    </row>
    <row r="40" spans="1:6" ht="45" x14ac:dyDescent="0.25">
      <c r="A40" s="36">
        <f t="shared" si="0"/>
        <v>29</v>
      </c>
      <c r="B40" s="26" t="s">
        <v>66</v>
      </c>
      <c r="C40" s="27" t="s">
        <v>67</v>
      </c>
      <c r="D40" s="28">
        <v>5342367.1951900003</v>
      </c>
      <c r="E40" s="28">
        <v>5330115.6198300002</v>
      </c>
      <c r="F40" s="43">
        <v>99.770671410025301</v>
      </c>
    </row>
    <row r="41" spans="1:6" ht="45" outlineLevel="2" x14ac:dyDescent="0.25">
      <c r="A41" s="37">
        <f t="shared" si="0"/>
        <v>30</v>
      </c>
      <c r="B41" s="29" t="s">
        <v>68</v>
      </c>
      <c r="C41" s="30" t="s">
        <v>69</v>
      </c>
      <c r="D41" s="31">
        <v>3831452.2050700001</v>
      </c>
      <c r="E41" s="31">
        <v>3828263.9097899999</v>
      </c>
      <c r="F41" s="44">
        <v>99.916786244239688</v>
      </c>
    </row>
    <row r="42" spans="1:6" ht="60" outlineLevel="2" x14ac:dyDescent="0.25">
      <c r="A42" s="37">
        <f t="shared" si="0"/>
        <v>31</v>
      </c>
      <c r="B42" s="29" t="s">
        <v>70</v>
      </c>
      <c r="C42" s="30" t="s">
        <v>71</v>
      </c>
      <c r="D42" s="31">
        <v>183829.93938</v>
      </c>
      <c r="E42" s="31">
        <v>183748.23938000001</v>
      </c>
      <c r="F42" s="44">
        <v>99.955556749746236</v>
      </c>
    </row>
    <row r="43" spans="1:6" ht="45" outlineLevel="2" x14ac:dyDescent="0.25">
      <c r="A43" s="37">
        <f t="shared" si="0"/>
        <v>32</v>
      </c>
      <c r="B43" s="29" t="s">
        <v>72</v>
      </c>
      <c r="C43" s="30" t="s">
        <v>73</v>
      </c>
      <c r="D43" s="31">
        <v>4885.9485100000002</v>
      </c>
      <c r="E43" s="31">
        <v>4885.9485100000002</v>
      </c>
      <c r="F43" s="44">
        <v>100</v>
      </c>
    </row>
    <row r="44" spans="1:6" ht="45" outlineLevel="2" x14ac:dyDescent="0.25">
      <c r="A44" s="37">
        <f t="shared" ref="A44:A59" si="1">ROW()-11</f>
        <v>33</v>
      </c>
      <c r="B44" s="29" t="s">
        <v>74</v>
      </c>
      <c r="C44" s="30" t="s">
        <v>75</v>
      </c>
      <c r="D44" s="31">
        <v>271528.40746999998</v>
      </c>
      <c r="E44" s="31">
        <v>270304.19295</v>
      </c>
      <c r="F44" s="44">
        <v>99.549139432073872</v>
      </c>
    </row>
    <row r="45" spans="1:6" ht="45" outlineLevel="2" x14ac:dyDescent="0.25">
      <c r="A45" s="37">
        <f t="shared" si="1"/>
        <v>34</v>
      </c>
      <c r="B45" s="29" t="s">
        <v>76</v>
      </c>
      <c r="C45" s="30" t="s">
        <v>77</v>
      </c>
      <c r="D45" s="31">
        <v>151136.24183000001</v>
      </c>
      <c r="E45" s="31">
        <v>150738.83127</v>
      </c>
      <c r="F45" s="44">
        <v>99.737051447628943</v>
      </c>
    </row>
    <row r="46" spans="1:6" ht="45" outlineLevel="2" x14ac:dyDescent="0.25">
      <c r="A46" s="37">
        <f t="shared" si="1"/>
        <v>35</v>
      </c>
      <c r="B46" s="29" t="s">
        <v>78</v>
      </c>
      <c r="C46" s="30" t="s">
        <v>79</v>
      </c>
      <c r="D46" s="31">
        <v>646068.38801999995</v>
      </c>
      <c r="E46" s="31">
        <v>646068.35669000004</v>
      </c>
      <c r="F46" s="44">
        <v>99.99999515066817</v>
      </c>
    </row>
    <row r="47" spans="1:6" ht="30" outlineLevel="2" x14ac:dyDescent="0.25">
      <c r="A47" s="37">
        <f t="shared" si="1"/>
        <v>36</v>
      </c>
      <c r="B47" s="29" t="s">
        <v>80</v>
      </c>
      <c r="C47" s="30" t="s">
        <v>81</v>
      </c>
      <c r="D47" s="31">
        <v>81034.465339999995</v>
      </c>
      <c r="E47" s="31">
        <v>81034.465339999995</v>
      </c>
      <c r="F47" s="44">
        <v>100</v>
      </c>
    </row>
    <row r="48" spans="1:6" ht="46.5" customHeight="1" outlineLevel="2" x14ac:dyDescent="0.25">
      <c r="A48" s="37">
        <f t="shared" si="1"/>
        <v>37</v>
      </c>
      <c r="B48" s="29" t="s">
        <v>82</v>
      </c>
      <c r="C48" s="30" t="s">
        <v>83</v>
      </c>
      <c r="D48" s="31">
        <v>172431.59956999999</v>
      </c>
      <c r="E48" s="31">
        <v>165071.6759</v>
      </c>
      <c r="F48" s="44">
        <v>95.731685092318486</v>
      </c>
    </row>
    <row r="49" spans="1:6" ht="60" x14ac:dyDescent="0.25">
      <c r="A49" s="36">
        <f t="shared" si="1"/>
        <v>38</v>
      </c>
      <c r="B49" s="26" t="s">
        <v>84</v>
      </c>
      <c r="C49" s="27" t="s">
        <v>85</v>
      </c>
      <c r="D49" s="28">
        <v>3592852.9762900001</v>
      </c>
      <c r="E49" s="28">
        <v>1718788.64555</v>
      </c>
      <c r="F49" s="43">
        <v>47.839103266753504</v>
      </c>
    </row>
    <row r="50" spans="1:6" ht="46.5" customHeight="1" outlineLevel="2" x14ac:dyDescent="0.25">
      <c r="A50" s="37">
        <f t="shared" si="1"/>
        <v>39</v>
      </c>
      <c r="B50" s="29" t="s">
        <v>86</v>
      </c>
      <c r="C50" s="30" t="s">
        <v>87</v>
      </c>
      <c r="D50" s="31">
        <v>3488164.0071299998</v>
      </c>
      <c r="E50" s="31">
        <v>1630060.5930600001</v>
      </c>
      <c r="F50" s="44">
        <v>46.731191243532876</v>
      </c>
    </row>
    <row r="51" spans="1:6" ht="46.5" customHeight="1" outlineLevel="2" x14ac:dyDescent="0.25">
      <c r="A51" s="37">
        <f t="shared" si="1"/>
        <v>40</v>
      </c>
      <c r="B51" s="29" t="s">
        <v>88</v>
      </c>
      <c r="C51" s="30" t="s">
        <v>89</v>
      </c>
      <c r="D51" s="31">
        <v>104688.96915999999</v>
      </c>
      <c r="E51" s="31">
        <v>88728.052490000002</v>
      </c>
      <c r="F51" s="44">
        <v>84.753965199899582</v>
      </c>
    </row>
    <row r="52" spans="1:6" ht="45" x14ac:dyDescent="0.25">
      <c r="A52" s="36">
        <f t="shared" si="1"/>
        <v>41</v>
      </c>
      <c r="B52" s="26" t="s">
        <v>90</v>
      </c>
      <c r="C52" s="27" t="s">
        <v>91</v>
      </c>
      <c r="D52" s="28">
        <v>299635.69222999999</v>
      </c>
      <c r="E52" s="28">
        <v>296865.49754999997</v>
      </c>
      <c r="F52" s="43">
        <v>99.075479072808989</v>
      </c>
    </row>
    <row r="53" spans="1:6" ht="45" outlineLevel="2" x14ac:dyDescent="0.25">
      <c r="A53" s="37">
        <f t="shared" si="1"/>
        <v>42</v>
      </c>
      <c r="B53" s="29" t="s">
        <v>92</v>
      </c>
      <c r="C53" s="30" t="s">
        <v>93</v>
      </c>
      <c r="D53" s="31">
        <v>242240.66785</v>
      </c>
      <c r="E53" s="31">
        <v>240263.34315999999</v>
      </c>
      <c r="F53" s="44">
        <v>99.183735453031204</v>
      </c>
    </row>
    <row r="54" spans="1:6" ht="45" outlineLevel="2" x14ac:dyDescent="0.25">
      <c r="A54" s="37">
        <f t="shared" si="1"/>
        <v>43</v>
      </c>
      <c r="B54" s="29" t="s">
        <v>94</v>
      </c>
      <c r="C54" s="30" t="s">
        <v>95</v>
      </c>
      <c r="D54" s="31">
        <v>7121.3304699999999</v>
      </c>
      <c r="E54" s="31">
        <v>7119.9110799999999</v>
      </c>
      <c r="F54" s="44">
        <v>99.980068471671416</v>
      </c>
    </row>
    <row r="55" spans="1:6" ht="60" outlineLevel="2" x14ac:dyDescent="0.25">
      <c r="A55" s="37">
        <f t="shared" si="1"/>
        <v>44</v>
      </c>
      <c r="B55" s="29" t="s">
        <v>96</v>
      </c>
      <c r="C55" s="30" t="s">
        <v>97</v>
      </c>
      <c r="D55" s="31">
        <v>134.75899999999999</v>
      </c>
      <c r="E55" s="31">
        <v>134.75899999999999</v>
      </c>
      <c r="F55" s="44">
        <v>100</v>
      </c>
    </row>
    <row r="56" spans="1:6" ht="30" outlineLevel="2" x14ac:dyDescent="0.25">
      <c r="A56" s="37">
        <f t="shared" si="1"/>
        <v>45</v>
      </c>
      <c r="B56" s="29" t="s">
        <v>98</v>
      </c>
      <c r="C56" s="30" t="s">
        <v>99</v>
      </c>
      <c r="D56" s="31">
        <v>11839.21614</v>
      </c>
      <c r="E56" s="31">
        <v>11839.21614</v>
      </c>
      <c r="F56" s="44">
        <v>100</v>
      </c>
    </row>
    <row r="57" spans="1:6" ht="30" outlineLevel="2" x14ac:dyDescent="0.25">
      <c r="A57" s="37">
        <f t="shared" si="1"/>
        <v>46</v>
      </c>
      <c r="B57" s="29" t="s">
        <v>100</v>
      </c>
      <c r="C57" s="30" t="s">
        <v>101</v>
      </c>
      <c r="D57" s="31">
        <v>21395.073830000001</v>
      </c>
      <c r="E57" s="31">
        <v>21395.073830000001</v>
      </c>
      <c r="F57" s="44">
        <v>100</v>
      </c>
    </row>
    <row r="58" spans="1:6" ht="60" outlineLevel="2" x14ac:dyDescent="0.25">
      <c r="A58" s="37">
        <f t="shared" si="1"/>
        <v>47</v>
      </c>
      <c r="B58" s="29" t="s">
        <v>102</v>
      </c>
      <c r="C58" s="30" t="s">
        <v>103</v>
      </c>
      <c r="D58" s="31">
        <v>16904.644939999998</v>
      </c>
      <c r="E58" s="31">
        <v>16113.19434</v>
      </c>
      <c r="F58" s="44">
        <v>95.318147155358119</v>
      </c>
    </row>
    <row r="59" spans="1:6" ht="45.75" thickBot="1" x14ac:dyDescent="0.3">
      <c r="A59" s="38">
        <f t="shared" si="1"/>
        <v>48</v>
      </c>
      <c r="B59" s="39" t="s">
        <v>104</v>
      </c>
      <c r="C59" s="40" t="s">
        <v>105</v>
      </c>
      <c r="D59" s="41">
        <v>246450.06456</v>
      </c>
      <c r="E59" s="41">
        <v>238372.39812999999</v>
      </c>
      <c r="F59" s="45">
        <v>96.722392244278183</v>
      </c>
    </row>
    <row r="60" spans="1:6" x14ac:dyDescent="0.25">
      <c r="A60" s="2"/>
      <c r="B60" s="2"/>
      <c r="C60" s="2"/>
      <c r="D60" s="2"/>
      <c r="E60" s="2"/>
      <c r="F60" s="2"/>
    </row>
  </sheetData>
  <mergeCells count="13">
    <mergeCell ref="A6:F6"/>
    <mergeCell ref="A7:F7"/>
    <mergeCell ref="A8:F8"/>
    <mergeCell ref="A9:A10"/>
    <mergeCell ref="B9:B10"/>
    <mergeCell ref="C9:C10"/>
    <mergeCell ref="E9:F9"/>
    <mergeCell ref="D9:D10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Приложение 8 - к годовому отчету&lt;/DocName&gt;&#10;  &lt;VariantName&gt;Приложение 8 - к годовому отчету&lt;/VariantName&gt;&#10;  &lt;VariantLink xsi:nil=&quot;true&quot; /&gt;&#10;  &lt;ReportCode&gt;MAKET_9215502b_0278_41b3_9bc2_3d5b6472a5b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9726D8C-FFDF-4522-AEB9-7804E6FC46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2026-04-14T05:30:56Z</cp:lastPrinted>
  <dcterms:created xsi:type="dcterms:W3CDTF">2026-04-14T05:18:59Z</dcterms:created>
  <dcterms:modified xsi:type="dcterms:W3CDTF">2026-04-14T05:32:06Z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8 - к годовому отчету</vt:lpwstr>
  </property>
  <property fmtid="{D5CDD505-2E9C-101B-9397-08002B2CF9AE}" pid="3" name="Название отчета">
    <vt:lpwstr>Приложение 8 - к годовому отчету.xlsx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